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720" windowHeight="12435" activeTab="3"/>
  </bookViews>
  <sheets>
    <sheet name="обеспеченность в кол-вах" sheetId="1" r:id="rId1"/>
    <sheet name="обеспеченность в процентах" sheetId="2" r:id="rId2"/>
    <sheet name="общая обеспеченность" sheetId="3" r:id="rId3"/>
    <sheet name="потребность" sheetId="4" r:id="rId4"/>
  </sheets>
  <calcPr calcId="124519"/>
</workbook>
</file>

<file path=xl/calcChain.xml><?xml version="1.0" encoding="utf-8"?>
<calcChain xmlns="http://schemas.openxmlformats.org/spreadsheetml/2006/main">
  <c r="I20" i="1"/>
  <c r="H20"/>
  <c r="I10"/>
  <c r="H10"/>
  <c r="W10"/>
  <c r="V10"/>
  <c r="K10"/>
  <c r="J10"/>
  <c r="BH19" l="1"/>
  <c r="BH16"/>
  <c r="BD19"/>
  <c r="BD16"/>
  <c r="BB19"/>
  <c r="BB16"/>
  <c r="AQ16"/>
  <c r="AP19"/>
  <c r="AM19"/>
  <c r="AM16"/>
  <c r="AM10"/>
  <c r="AM20" s="1"/>
  <c r="AI19"/>
  <c r="AI16"/>
  <c r="AI10"/>
  <c r="AL19"/>
  <c r="AL16"/>
  <c r="AL10"/>
  <c r="AH19"/>
  <c r="AH16"/>
  <c r="AH10"/>
  <c r="AE19"/>
  <c r="AE16"/>
  <c r="AE10"/>
  <c r="AE20" s="1"/>
  <c r="AJ19"/>
  <c r="AJ16"/>
  <c r="AJ10"/>
  <c r="AF10"/>
  <c r="AB10"/>
  <c r="AD19"/>
  <c r="AD16"/>
  <c r="AD10"/>
  <c r="AB19"/>
  <c r="AB16"/>
  <c r="AA19"/>
  <c r="Z19"/>
  <c r="AA16"/>
  <c r="Z16"/>
  <c r="AA10"/>
  <c r="Z10"/>
  <c r="Y10"/>
  <c r="X10"/>
  <c r="BB20" l="1"/>
  <c r="Z20"/>
  <c r="AB20"/>
  <c r="AA20"/>
  <c r="AJ20"/>
  <c r="AI20"/>
  <c r="AD20"/>
  <c r="AL20"/>
  <c r="AH20"/>
  <c r="T10" l="1"/>
  <c r="R19"/>
  <c r="R16"/>
  <c r="P19"/>
  <c r="P16"/>
  <c r="N16"/>
  <c r="F19" l="1"/>
  <c r="F16"/>
  <c r="F10"/>
  <c r="D10"/>
  <c r="F20" l="1"/>
  <c r="AG18" i="4" l="1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G19" s="1"/>
  <c r="AF17"/>
  <c r="AF19" s="1"/>
  <c r="AE17"/>
  <c r="AD17"/>
  <c r="AC17"/>
  <c r="AB17"/>
  <c r="AB19" s="1"/>
  <c r="AA17"/>
  <c r="Z17"/>
  <c r="Z19" s="1"/>
  <c r="Y17"/>
  <c r="X17"/>
  <c r="W17"/>
  <c r="V17"/>
  <c r="V19" s="1"/>
  <c r="U17"/>
  <c r="T17"/>
  <c r="S17"/>
  <c r="R17"/>
  <c r="Q17"/>
  <c r="P17"/>
  <c r="P19" s="1"/>
  <c r="O17"/>
  <c r="N17"/>
  <c r="M17"/>
  <c r="L17"/>
  <c r="L19" s="1"/>
  <c r="K17"/>
  <c r="J17"/>
  <c r="J19" s="1"/>
  <c r="I17"/>
  <c r="H17"/>
  <c r="G17"/>
  <c r="F17"/>
  <c r="E17"/>
  <c r="D17"/>
  <c r="C17"/>
  <c r="B17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F16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B10" s="1"/>
  <c r="AA6"/>
  <c r="Z6"/>
  <c r="Y6"/>
  <c r="X6"/>
  <c r="W6"/>
  <c r="V6"/>
  <c r="V10" s="1"/>
  <c r="U6"/>
  <c r="T6"/>
  <c r="S6"/>
  <c r="R6"/>
  <c r="Q6"/>
  <c r="P6"/>
  <c r="O6"/>
  <c r="N6"/>
  <c r="M6"/>
  <c r="L6"/>
  <c r="K6"/>
  <c r="J6"/>
  <c r="J10" s="1"/>
  <c r="I6"/>
  <c r="H6"/>
  <c r="G6"/>
  <c r="F6"/>
  <c r="E6"/>
  <c r="D6"/>
  <c r="C6"/>
  <c r="B6"/>
  <c r="AE17" i="2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E18" s="1"/>
  <c r="AD16"/>
  <c r="AD18" s="1"/>
  <c r="AC16"/>
  <c r="AC18" s="1"/>
  <c r="AB16"/>
  <c r="AA16"/>
  <c r="AA18" s="1"/>
  <c r="Z16"/>
  <c r="Y16"/>
  <c r="X16"/>
  <c r="X18" s="1"/>
  <c r="W16"/>
  <c r="W18" s="1"/>
  <c r="V16"/>
  <c r="U16"/>
  <c r="U18" s="1"/>
  <c r="T16"/>
  <c r="T18" s="1"/>
  <c r="S16"/>
  <c r="S18" s="1"/>
  <c r="R16"/>
  <c r="Q16"/>
  <c r="Q18" s="1"/>
  <c r="P16"/>
  <c r="O16"/>
  <c r="N16"/>
  <c r="N18" s="1"/>
  <c r="M16"/>
  <c r="M18" s="1"/>
  <c r="L16"/>
  <c r="L18" s="1"/>
  <c r="K16"/>
  <c r="K18" s="1"/>
  <c r="J16"/>
  <c r="J18" s="1"/>
  <c r="I16"/>
  <c r="I18" s="1"/>
  <c r="H16"/>
  <c r="G16"/>
  <c r="G18" s="1"/>
  <c r="F16"/>
  <c r="F18" s="1"/>
  <c r="E16"/>
  <c r="D16"/>
  <c r="C16"/>
  <c r="C18" s="1"/>
  <c r="B16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E15" s="1"/>
  <c r="AD10"/>
  <c r="AD15" s="1"/>
  <c r="AC10"/>
  <c r="AB10"/>
  <c r="AA10"/>
  <c r="AA15" s="1"/>
  <c r="Z10"/>
  <c r="Y10"/>
  <c r="X10"/>
  <c r="W10"/>
  <c r="W15" s="1"/>
  <c r="V10"/>
  <c r="V15" s="1"/>
  <c r="U10"/>
  <c r="T10"/>
  <c r="S10"/>
  <c r="R10"/>
  <c r="Q10"/>
  <c r="P10"/>
  <c r="O10"/>
  <c r="N10"/>
  <c r="M10"/>
  <c r="M15" s="1"/>
  <c r="L10"/>
  <c r="K10"/>
  <c r="K15" s="1"/>
  <c r="J10"/>
  <c r="I10"/>
  <c r="I15" s="1"/>
  <c r="H10"/>
  <c r="G10"/>
  <c r="F10"/>
  <c r="E10"/>
  <c r="D10"/>
  <c r="C10"/>
  <c r="B10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E9" s="1"/>
  <c r="AD5"/>
  <c r="AD9" s="1"/>
  <c r="AC5"/>
  <c r="AC9" s="1"/>
  <c r="AB5"/>
  <c r="AB9" s="1"/>
  <c r="AA5"/>
  <c r="AA9" s="1"/>
  <c r="Z5"/>
  <c r="Z9" s="1"/>
  <c r="Y5"/>
  <c r="X5"/>
  <c r="X9" s="1"/>
  <c r="W5"/>
  <c r="W9" s="1"/>
  <c r="V5"/>
  <c r="V9" s="1"/>
  <c r="U5"/>
  <c r="U9" s="1"/>
  <c r="T5"/>
  <c r="T9" s="1"/>
  <c r="S5"/>
  <c r="R5"/>
  <c r="R9" s="1"/>
  <c r="Q5"/>
  <c r="P5"/>
  <c r="O5"/>
  <c r="N5"/>
  <c r="M5"/>
  <c r="L5"/>
  <c r="K5"/>
  <c r="J5"/>
  <c r="I5"/>
  <c r="H5"/>
  <c r="H9" s="1"/>
  <c r="G5"/>
  <c r="G9" s="1"/>
  <c r="F5"/>
  <c r="F9" s="1"/>
  <c r="E5"/>
  <c r="E9" s="1"/>
  <c r="D5"/>
  <c r="C5"/>
  <c r="B5"/>
  <c r="BO19" i="1"/>
  <c r="BN19"/>
  <c r="BM19"/>
  <c r="BL19"/>
  <c r="BK19"/>
  <c r="BJ19"/>
  <c r="BI19"/>
  <c r="BG19"/>
  <c r="BF19"/>
  <c r="BE19"/>
  <c r="BC19"/>
  <c r="BA19"/>
  <c r="AZ19"/>
  <c r="AY19"/>
  <c r="AX19"/>
  <c r="AW19"/>
  <c r="AV19"/>
  <c r="AU19"/>
  <c r="AT19"/>
  <c r="AS19"/>
  <c r="AR19"/>
  <c r="AQ19"/>
  <c r="AO19"/>
  <c r="AN19"/>
  <c r="AK19"/>
  <c r="AG19"/>
  <c r="AF19"/>
  <c r="AC19"/>
  <c r="Y19"/>
  <c r="X19"/>
  <c r="U19"/>
  <c r="T19"/>
  <c r="S19"/>
  <c r="Q19"/>
  <c r="O19"/>
  <c r="N19"/>
  <c r="M19"/>
  <c r="L19"/>
  <c r="G19"/>
  <c r="E19"/>
  <c r="D19"/>
  <c r="C19"/>
  <c r="B19"/>
  <c r="BO16"/>
  <c r="BN16"/>
  <c r="BM16"/>
  <c r="BL16"/>
  <c r="BK16"/>
  <c r="BJ16"/>
  <c r="BI16"/>
  <c r="BG16"/>
  <c r="BF16"/>
  <c r="BE16"/>
  <c r="BC16"/>
  <c r="BA16"/>
  <c r="AZ16"/>
  <c r="AY16"/>
  <c r="AX16"/>
  <c r="AW16"/>
  <c r="AV16"/>
  <c r="AU16"/>
  <c r="AT16"/>
  <c r="AS16"/>
  <c r="AR16"/>
  <c r="AP16"/>
  <c r="AO16"/>
  <c r="AN16"/>
  <c r="AK16"/>
  <c r="AG16"/>
  <c r="AF16"/>
  <c r="AF20" s="1"/>
  <c r="AC16"/>
  <c r="Y16"/>
  <c r="X16"/>
  <c r="U16"/>
  <c r="T16"/>
  <c r="T20" s="1"/>
  <c r="S16"/>
  <c r="Q16"/>
  <c r="O16"/>
  <c r="M16"/>
  <c r="L16"/>
  <c r="G16"/>
  <c r="E16"/>
  <c r="D16"/>
  <c r="D20" s="1"/>
  <c r="C16"/>
  <c r="B16"/>
  <c r="BO10"/>
  <c r="BN10"/>
  <c r="BM10"/>
  <c r="BM20" s="1"/>
  <c r="BL10"/>
  <c r="BK10"/>
  <c r="BJ10"/>
  <c r="BI10"/>
  <c r="BH10"/>
  <c r="BH20" s="1"/>
  <c r="BG10"/>
  <c r="BF10"/>
  <c r="BE10"/>
  <c r="BD10"/>
  <c r="BD20" s="1"/>
  <c r="BC10"/>
  <c r="BA10"/>
  <c r="AZ10"/>
  <c r="AY10"/>
  <c r="AX10"/>
  <c r="AW10"/>
  <c r="AV10"/>
  <c r="AU10"/>
  <c r="AT10"/>
  <c r="AT20" s="1"/>
  <c r="AS10"/>
  <c r="AR10"/>
  <c r="AQ10"/>
  <c r="AP10"/>
  <c r="AO10"/>
  <c r="AN10"/>
  <c r="AK10"/>
  <c r="AG10"/>
  <c r="AG20" s="1"/>
  <c r="AC10"/>
  <c r="U10"/>
  <c r="S10"/>
  <c r="R10"/>
  <c r="R20" s="1"/>
  <c r="Q10"/>
  <c r="P10"/>
  <c r="P20" s="1"/>
  <c r="O10"/>
  <c r="N10"/>
  <c r="M10"/>
  <c r="L10"/>
  <c r="G10"/>
  <c r="E10"/>
  <c r="C10"/>
  <c r="B10"/>
  <c r="N20" l="1"/>
  <c r="AW20"/>
  <c r="BJ20"/>
  <c r="X20"/>
  <c r="AN20"/>
  <c r="AU20"/>
  <c r="BF20"/>
  <c r="BL20"/>
  <c r="U20"/>
  <c r="AP20"/>
  <c r="BG20"/>
  <c r="BK20"/>
  <c r="Y20"/>
  <c r="H10" i="4"/>
  <c r="T10"/>
  <c r="Z10"/>
  <c r="AF10"/>
  <c r="I10"/>
  <c r="AA10"/>
  <c r="AG10"/>
  <c r="G10"/>
  <c r="Y10"/>
  <c r="AE10"/>
  <c r="E19"/>
  <c r="K19"/>
  <c r="Q19"/>
  <c r="W19"/>
  <c r="E16"/>
  <c r="K16"/>
  <c r="AC16"/>
  <c r="M19"/>
  <c r="Y19"/>
  <c r="AE19"/>
  <c r="X16"/>
  <c r="E10"/>
  <c r="W10"/>
  <c r="AC10"/>
  <c r="O16"/>
  <c r="X10"/>
  <c r="AD10"/>
  <c r="Q9" i="2"/>
  <c r="S10" i="4"/>
  <c r="O9" i="2"/>
  <c r="M9"/>
  <c r="M19" s="1"/>
  <c r="K9"/>
  <c r="BO20" i="1"/>
  <c r="AE16" i="4"/>
  <c r="BI20" i="1"/>
  <c r="AC19" i="4"/>
  <c r="BE20" i="1"/>
  <c r="BC20"/>
  <c r="BA20"/>
  <c r="AG16" i="4"/>
  <c r="AG20" s="1"/>
  <c r="AE19" i="2"/>
  <c r="BN20" i="1"/>
  <c r="AA19" i="2"/>
  <c r="AB18"/>
  <c r="Y15"/>
  <c r="AC15"/>
  <c r="AC19" s="1"/>
  <c r="AD16" i="4"/>
  <c r="AD19"/>
  <c r="Z15" i="2"/>
  <c r="Z18"/>
  <c r="AB16" i="4"/>
  <c r="AB20" s="1"/>
  <c r="AA19"/>
  <c r="AB15" i="2"/>
  <c r="Y9"/>
  <c r="AA16" i="4"/>
  <c r="Y18" i="2"/>
  <c r="Y16" i="4"/>
  <c r="AY20" i="1"/>
  <c r="AZ20"/>
  <c r="Z16" i="4"/>
  <c r="Z20" s="1"/>
  <c r="X15" i="2"/>
  <c r="X19" s="1"/>
  <c r="W19"/>
  <c r="AX20" i="1"/>
  <c r="AS20"/>
  <c r="V16" i="4"/>
  <c r="V20" s="1"/>
  <c r="T15" i="2"/>
  <c r="T19" s="1"/>
  <c r="AR20" i="1"/>
  <c r="Q15" i="2"/>
  <c r="S16" i="4"/>
  <c r="V18" i="2"/>
  <c r="V19" s="1"/>
  <c r="X19" i="4"/>
  <c r="X20" s="1"/>
  <c r="AV20" i="1"/>
  <c r="U19" i="4"/>
  <c r="S15" i="2"/>
  <c r="AQ20" i="1"/>
  <c r="S9" i="2"/>
  <c r="U10" i="4"/>
  <c r="U15" i="2"/>
  <c r="U19" s="1"/>
  <c r="W16" i="4"/>
  <c r="U16"/>
  <c r="AO20" i="1"/>
  <c r="T16" i="4"/>
  <c r="R18" i="2"/>
  <c r="T19" i="4"/>
  <c r="R15" i="2"/>
  <c r="S19" i="4"/>
  <c r="R19"/>
  <c r="P18" i="2"/>
  <c r="R16" i="4"/>
  <c r="AK20" i="1"/>
  <c r="P9" i="2"/>
  <c r="O18"/>
  <c r="P16" i="4"/>
  <c r="N15" i="2"/>
  <c r="P10" i="4"/>
  <c r="P20" s="1"/>
  <c r="N9" i="2"/>
  <c r="O15"/>
  <c r="Q10" i="4"/>
  <c r="Q16"/>
  <c r="AC20" i="1"/>
  <c r="L9" i="2"/>
  <c r="P15"/>
  <c r="N16" i="4"/>
  <c r="L15" i="2"/>
  <c r="R10" i="4"/>
  <c r="O10"/>
  <c r="O19"/>
  <c r="N19"/>
  <c r="N10"/>
  <c r="M16"/>
  <c r="K19" i="2"/>
  <c r="M10" i="4"/>
  <c r="J15" i="2"/>
  <c r="J9"/>
  <c r="L16" i="4"/>
  <c r="L10"/>
  <c r="K10"/>
  <c r="I9" i="2"/>
  <c r="I19" s="1"/>
  <c r="H18"/>
  <c r="S20" i="1"/>
  <c r="H15" i="2"/>
  <c r="I16" i="4"/>
  <c r="Q20" i="1"/>
  <c r="J16" i="4"/>
  <c r="J20" s="1"/>
  <c r="G15" i="2"/>
  <c r="G19" s="1"/>
  <c r="I19" i="4"/>
  <c r="O20" i="1"/>
  <c r="H19" i="4"/>
  <c r="H16"/>
  <c r="H20" s="1"/>
  <c r="F15" i="2"/>
  <c r="F19" s="1"/>
  <c r="M20" i="1"/>
  <c r="E18" i="2"/>
  <c r="G19" i="4"/>
  <c r="E15" i="2"/>
  <c r="G16" i="4"/>
  <c r="L20" i="1"/>
  <c r="F19" i="4"/>
  <c r="D18" i="2"/>
  <c r="G20" i="1"/>
  <c r="D15" i="2"/>
  <c r="F10" i="4"/>
  <c r="F16"/>
  <c r="D9" i="2"/>
  <c r="C15"/>
  <c r="E20" i="1"/>
  <c r="C9" i="2"/>
  <c r="B18"/>
  <c r="D19" i="4"/>
  <c r="B19"/>
  <c r="B16"/>
  <c r="C20" i="1"/>
  <c r="D16" i="4"/>
  <c r="B15" i="2"/>
  <c r="B9"/>
  <c r="D10" i="4"/>
  <c r="E20"/>
  <c r="AD19" i="2"/>
  <c r="AF20" i="4"/>
  <c r="AE20"/>
  <c r="C16"/>
  <c r="C19"/>
  <c r="C10"/>
  <c r="B20" i="1"/>
  <c r="B10" i="4"/>
  <c r="R19" i="2" l="1"/>
  <c r="S20" i="4"/>
  <c r="AC20"/>
  <c r="W20"/>
  <c r="I20"/>
  <c r="Y20"/>
  <c r="F20"/>
  <c r="K20"/>
  <c r="R20"/>
  <c r="H19" i="2"/>
  <c r="B7" i="3"/>
  <c r="M20" i="4"/>
  <c r="Q19" i="2"/>
  <c r="U20" i="4"/>
  <c r="S19" i="2"/>
  <c r="P19"/>
  <c r="O19"/>
  <c r="L19"/>
  <c r="AA20" i="4"/>
  <c r="AB19" i="2"/>
  <c r="Z19"/>
  <c r="Y19"/>
  <c r="AD20" i="4"/>
  <c r="T20"/>
  <c r="N19" i="2"/>
  <c r="Q20" i="4"/>
  <c r="N20"/>
  <c r="J19" i="2"/>
  <c r="O20" i="4"/>
  <c r="L20"/>
  <c r="E19" i="2"/>
  <c r="G20" i="4"/>
  <c r="D19" i="2"/>
  <c r="B6" i="3"/>
  <c r="B5"/>
  <c r="C19" i="2"/>
  <c r="D20" i="4"/>
  <c r="B19" i="2"/>
  <c r="C20" i="4"/>
  <c r="B20"/>
  <c r="B8" i="3" l="1"/>
</calcChain>
</file>

<file path=xl/sharedStrings.xml><?xml version="1.0" encoding="utf-8"?>
<sst xmlns="http://schemas.openxmlformats.org/spreadsheetml/2006/main" count="227" uniqueCount="67">
  <si>
    <t>русский язык</t>
  </si>
  <si>
    <t>математика</t>
  </si>
  <si>
    <t>литература</t>
  </si>
  <si>
    <t>история</t>
  </si>
  <si>
    <t>биология</t>
  </si>
  <si>
    <t>география</t>
  </si>
  <si>
    <t>физика</t>
  </si>
  <si>
    <t>окружающий мир</t>
  </si>
  <si>
    <t>ИЗО (исходя из наличия комплекта в кабинете)</t>
  </si>
  <si>
    <t>ИЗО (исходя из наличия у каждого учащегося)</t>
  </si>
  <si>
    <t>технология (исходя из наличия комплекта в кабинете)</t>
  </si>
  <si>
    <t>технология (исходя из наличия у каждого учащегося)</t>
  </si>
  <si>
    <t>музыка (исходя из наличия комплекта в кабинете)</t>
  </si>
  <si>
    <t>музыка (исходя из наличия у каждого учащегося)</t>
  </si>
  <si>
    <t>физкультура (исходя из наличия комплекта в кабинете)</t>
  </si>
  <si>
    <t>физкультура (исходя из наличия у каждого учащегося)</t>
  </si>
  <si>
    <t>информатика</t>
  </si>
  <si>
    <t>иностранный язык</t>
  </si>
  <si>
    <t>обществознание</t>
  </si>
  <si>
    <t>природоведение</t>
  </si>
  <si>
    <t>МХК (искуство)</t>
  </si>
  <si>
    <t>литература (Восточной Сибири)</t>
  </si>
  <si>
    <t>ОБЖ</t>
  </si>
  <si>
    <t>алгебра</t>
  </si>
  <si>
    <t>геометрия</t>
  </si>
  <si>
    <t>право</t>
  </si>
  <si>
    <t>химия</t>
  </si>
  <si>
    <t>черчение</t>
  </si>
  <si>
    <t>астрономия</t>
  </si>
  <si>
    <t>география (Иркутской области)</t>
  </si>
  <si>
    <t>кол-во учащихся</t>
  </si>
  <si>
    <t>кол-во учебников</t>
  </si>
  <si>
    <t>1 класс</t>
  </si>
  <si>
    <t>2 класс</t>
  </si>
  <si>
    <t>3 класс</t>
  </si>
  <si>
    <t>4 класс</t>
  </si>
  <si>
    <t>Итого начальная школа</t>
  </si>
  <si>
    <t>5 класс</t>
  </si>
  <si>
    <t>6 класс</t>
  </si>
  <si>
    <t>7 класс</t>
  </si>
  <si>
    <t>8 класс</t>
  </si>
  <si>
    <t>9 класс</t>
  </si>
  <si>
    <t>Итого среднее звено</t>
  </si>
  <si>
    <t>10 класс</t>
  </si>
  <si>
    <t>11 класс</t>
  </si>
  <si>
    <t>Итого старшее звено</t>
  </si>
  <si>
    <t>ИТОГО</t>
  </si>
  <si>
    <t>Классы</t>
  </si>
  <si>
    <t>Обеспеченность</t>
  </si>
  <si>
    <t>Начальная школа (1-4 классы)</t>
  </si>
  <si>
    <t>Среднее звено (5-9 классы)</t>
  </si>
  <si>
    <t>Старшее звено (10-11 классы)</t>
  </si>
  <si>
    <t>обеспеченность %</t>
  </si>
  <si>
    <t>ИЗО, технология, музыка, физическая культура исходя из наличия комплекта в кабинете</t>
  </si>
  <si>
    <t>ИЗО, технология, музыка, физическая культура исходя из наличия у каждого учащегося</t>
  </si>
  <si>
    <t>Наименование ОУ</t>
  </si>
  <si>
    <t>МБОУ "Тайтурская СОШ"</t>
  </si>
  <si>
    <t xml:space="preserve">Директор МБОУ "Тайтурская СОШ"                                                            О.И. Котовская                                                                     </t>
  </si>
  <si>
    <t>Исполнил:педагог-библиотекарь Клыщ Е.В. Телефон: 94-230</t>
  </si>
  <si>
    <t>Обеспеченность учебниками в количествах экземпляров, по состоянию на 1 сентября 2017 года</t>
  </si>
  <si>
    <t>Чтение</t>
  </si>
  <si>
    <t>Живой мир</t>
  </si>
  <si>
    <t>ОРКС</t>
  </si>
  <si>
    <t>Обеспеченность учебниками в процентах, по состоянию на 1 сентября  2017 года</t>
  </si>
  <si>
    <t>Исполнил:педагог-библиотекарь Клыш Е.В. Телефон: 94-230</t>
  </si>
  <si>
    <t>Общая средняя обеспеченность в процентах, по состоянию на 1 сентября 2017 года</t>
  </si>
  <si>
    <t>Потребность в количествах экземпляров, по состоянию на 1 сентября 2017 года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</si>
</sst>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workbookViewId="0">
      <pane xSplit="1" ySplit="5" topLeftCell="T6" activePane="bottomRight" state="frozen"/>
      <selection pane="topRight"/>
      <selection pane="bottomLeft"/>
      <selection pane="bottomRight" activeCell="AG18" sqref="AG18"/>
    </sheetView>
  </sheetViews>
  <sheetFormatPr defaultRowHeight="15"/>
  <cols>
    <col min="1" max="1" width="23" customWidth="1"/>
    <col min="2" max="7" width="10.42578125" customWidth="1"/>
    <col min="8" max="11" width="10.42578125" style="11" customWidth="1"/>
    <col min="12" max="21" width="10.42578125" customWidth="1"/>
    <col min="22" max="23" width="10.42578125" style="11" customWidth="1"/>
    <col min="24" max="66" width="10.42578125" customWidth="1"/>
    <col min="67" max="67" width="10.85546875" customWidth="1"/>
    <col min="68" max="68" width="19.42578125" customWidth="1"/>
  </cols>
  <sheetData>
    <row r="1" spans="1:67" ht="30" customHeight="1">
      <c r="B1" s="17" t="s">
        <v>59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67" ht="30" customHeight="1">
      <c r="A2" s="6" t="s">
        <v>55</v>
      </c>
      <c r="B2" s="18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4" spans="1:67" ht="48" customHeight="1">
      <c r="A4" s="15"/>
      <c r="B4" s="16" t="s">
        <v>0</v>
      </c>
      <c r="C4" s="16"/>
      <c r="D4" s="16" t="s">
        <v>1</v>
      </c>
      <c r="E4" s="16"/>
      <c r="F4" s="16" t="s">
        <v>2</v>
      </c>
      <c r="G4" s="16"/>
      <c r="H4" s="20" t="s">
        <v>60</v>
      </c>
      <c r="I4" s="21"/>
      <c r="J4" s="20" t="s">
        <v>62</v>
      </c>
      <c r="K4" s="21"/>
      <c r="L4" s="16" t="s">
        <v>3</v>
      </c>
      <c r="M4" s="16"/>
      <c r="N4" s="16" t="s">
        <v>4</v>
      </c>
      <c r="O4" s="16"/>
      <c r="P4" s="16" t="s">
        <v>5</v>
      </c>
      <c r="Q4" s="16"/>
      <c r="R4" s="16" t="s">
        <v>6</v>
      </c>
      <c r="S4" s="16"/>
      <c r="T4" s="16" t="s">
        <v>7</v>
      </c>
      <c r="U4" s="16"/>
      <c r="V4" s="20" t="s">
        <v>61</v>
      </c>
      <c r="W4" s="21"/>
      <c r="X4" s="16" t="s">
        <v>8</v>
      </c>
      <c r="Y4" s="16"/>
      <c r="Z4" s="16" t="s">
        <v>9</v>
      </c>
      <c r="AA4" s="16"/>
      <c r="AB4" s="16" t="s">
        <v>10</v>
      </c>
      <c r="AC4" s="16"/>
      <c r="AD4" s="16" t="s">
        <v>11</v>
      </c>
      <c r="AE4" s="16"/>
      <c r="AF4" s="16" t="s">
        <v>12</v>
      </c>
      <c r="AG4" s="16"/>
      <c r="AH4" s="16" t="s">
        <v>13</v>
      </c>
      <c r="AI4" s="16"/>
      <c r="AJ4" s="16" t="s">
        <v>14</v>
      </c>
      <c r="AK4" s="16"/>
      <c r="AL4" s="16" t="s">
        <v>15</v>
      </c>
      <c r="AM4" s="16"/>
      <c r="AN4" s="16" t="s">
        <v>16</v>
      </c>
      <c r="AO4" s="16"/>
      <c r="AP4" s="16" t="s">
        <v>17</v>
      </c>
      <c r="AQ4" s="16"/>
      <c r="AR4" s="16" t="s">
        <v>18</v>
      </c>
      <c r="AS4" s="16"/>
      <c r="AT4" s="16" t="s">
        <v>19</v>
      </c>
      <c r="AU4" s="16"/>
      <c r="AV4" s="16" t="s">
        <v>20</v>
      </c>
      <c r="AW4" s="16"/>
      <c r="AX4" s="16" t="s">
        <v>21</v>
      </c>
      <c r="AY4" s="16"/>
      <c r="AZ4" s="16" t="s">
        <v>22</v>
      </c>
      <c r="BA4" s="16"/>
      <c r="BB4" s="16" t="s">
        <v>23</v>
      </c>
      <c r="BC4" s="16"/>
      <c r="BD4" s="16" t="s">
        <v>24</v>
      </c>
      <c r="BE4" s="16"/>
      <c r="BF4" s="16" t="s">
        <v>25</v>
      </c>
      <c r="BG4" s="16"/>
      <c r="BH4" s="16" t="s">
        <v>26</v>
      </c>
      <c r="BI4" s="16"/>
      <c r="BJ4" s="16" t="s">
        <v>27</v>
      </c>
      <c r="BK4" s="16"/>
      <c r="BL4" s="16" t="s">
        <v>28</v>
      </c>
      <c r="BM4" s="16"/>
      <c r="BN4" s="16" t="s">
        <v>29</v>
      </c>
      <c r="BO4" s="16"/>
    </row>
    <row r="5" spans="1:67" ht="30" customHeight="1">
      <c r="A5" s="15"/>
      <c r="B5" s="1" t="s">
        <v>30</v>
      </c>
      <c r="C5" s="1" t="s">
        <v>31</v>
      </c>
      <c r="D5" s="1" t="s">
        <v>30</v>
      </c>
      <c r="E5" s="1" t="s">
        <v>31</v>
      </c>
      <c r="F5" s="1" t="s">
        <v>30</v>
      </c>
      <c r="G5" s="1" t="s">
        <v>31</v>
      </c>
      <c r="H5" s="10" t="s">
        <v>30</v>
      </c>
      <c r="I5" s="10" t="s">
        <v>31</v>
      </c>
      <c r="J5" s="10" t="s">
        <v>30</v>
      </c>
      <c r="K5" s="10" t="s">
        <v>31</v>
      </c>
      <c r="L5" s="10" t="s">
        <v>30</v>
      </c>
      <c r="M5" s="10" t="s">
        <v>31</v>
      </c>
      <c r="N5" s="1" t="s">
        <v>30</v>
      </c>
      <c r="O5" s="1" t="s">
        <v>31</v>
      </c>
      <c r="P5" s="1" t="s">
        <v>30</v>
      </c>
      <c r="Q5" s="1" t="s">
        <v>31</v>
      </c>
      <c r="R5" s="1" t="s">
        <v>30</v>
      </c>
      <c r="S5" s="1" t="s">
        <v>31</v>
      </c>
      <c r="T5" s="10" t="s">
        <v>30</v>
      </c>
      <c r="U5" s="10" t="s">
        <v>31</v>
      </c>
      <c r="V5" s="10" t="s">
        <v>30</v>
      </c>
      <c r="W5" s="10" t="s">
        <v>31</v>
      </c>
      <c r="X5" s="1" t="s">
        <v>30</v>
      </c>
      <c r="Y5" s="1" t="s">
        <v>31</v>
      </c>
      <c r="Z5" s="1" t="s">
        <v>30</v>
      </c>
      <c r="AA5" s="1" t="s">
        <v>31</v>
      </c>
      <c r="AB5" s="1" t="s">
        <v>30</v>
      </c>
      <c r="AC5" s="1" t="s">
        <v>31</v>
      </c>
      <c r="AD5" s="1" t="s">
        <v>30</v>
      </c>
      <c r="AE5" s="1" t="s">
        <v>31</v>
      </c>
      <c r="AF5" s="1" t="s">
        <v>30</v>
      </c>
      <c r="AG5" s="1" t="s">
        <v>31</v>
      </c>
      <c r="AH5" s="1" t="s">
        <v>30</v>
      </c>
      <c r="AI5" s="1" t="s">
        <v>31</v>
      </c>
      <c r="AJ5" s="1" t="s">
        <v>30</v>
      </c>
      <c r="AK5" s="1" t="s">
        <v>31</v>
      </c>
      <c r="AL5" s="1" t="s">
        <v>30</v>
      </c>
      <c r="AM5" s="1" t="s">
        <v>31</v>
      </c>
      <c r="AN5" s="1" t="s">
        <v>30</v>
      </c>
      <c r="AO5" s="1" t="s">
        <v>31</v>
      </c>
      <c r="AP5" s="1" t="s">
        <v>30</v>
      </c>
      <c r="AQ5" s="1" t="s">
        <v>31</v>
      </c>
      <c r="AR5" s="1" t="s">
        <v>30</v>
      </c>
      <c r="AS5" s="1" t="s">
        <v>31</v>
      </c>
      <c r="AT5" s="1" t="s">
        <v>30</v>
      </c>
      <c r="AU5" s="1" t="s">
        <v>31</v>
      </c>
      <c r="AV5" s="1" t="s">
        <v>30</v>
      </c>
      <c r="AW5" s="1" t="s">
        <v>31</v>
      </c>
      <c r="AX5" s="1" t="s">
        <v>30</v>
      </c>
      <c r="AY5" s="1" t="s">
        <v>31</v>
      </c>
      <c r="AZ5" s="1" t="s">
        <v>30</v>
      </c>
      <c r="BA5" s="1" t="s">
        <v>31</v>
      </c>
      <c r="BB5" s="1" t="s">
        <v>30</v>
      </c>
      <c r="BC5" s="1" t="s">
        <v>31</v>
      </c>
      <c r="BD5" s="1" t="s">
        <v>30</v>
      </c>
      <c r="BE5" s="1" t="s">
        <v>31</v>
      </c>
      <c r="BF5" s="1" t="s">
        <v>30</v>
      </c>
      <c r="BG5" s="1" t="s">
        <v>31</v>
      </c>
      <c r="BH5" s="1" t="s">
        <v>30</v>
      </c>
      <c r="BI5" s="1" t="s">
        <v>31</v>
      </c>
      <c r="BJ5" s="1" t="s">
        <v>30</v>
      </c>
      <c r="BK5" s="1" t="s">
        <v>31</v>
      </c>
      <c r="BL5" s="1" t="s">
        <v>30</v>
      </c>
      <c r="BM5" s="1" t="s">
        <v>31</v>
      </c>
      <c r="BN5" s="1" t="s">
        <v>30</v>
      </c>
      <c r="BO5" s="1" t="s">
        <v>31</v>
      </c>
    </row>
    <row r="6" spans="1:67" ht="24" customHeight="1">
      <c r="A6" s="2" t="s">
        <v>32</v>
      </c>
      <c r="B6" s="5">
        <v>90</v>
      </c>
      <c r="C6" s="5">
        <v>106</v>
      </c>
      <c r="D6" s="5">
        <v>90</v>
      </c>
      <c r="E6" s="5">
        <v>110</v>
      </c>
      <c r="F6" s="5">
        <v>90</v>
      </c>
      <c r="G6" s="5">
        <v>128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90</v>
      </c>
      <c r="U6" s="5">
        <v>128</v>
      </c>
      <c r="V6" s="5"/>
      <c r="W6" s="5"/>
      <c r="X6" s="5">
        <v>30</v>
      </c>
      <c r="Y6" s="5">
        <v>30</v>
      </c>
      <c r="Z6" s="5">
        <v>90</v>
      </c>
      <c r="AA6" s="5">
        <v>30</v>
      </c>
      <c r="AB6" s="5">
        <v>30</v>
      </c>
      <c r="AC6" s="5">
        <v>50</v>
      </c>
      <c r="AD6" s="5">
        <v>90</v>
      </c>
      <c r="AE6" s="5">
        <v>50</v>
      </c>
      <c r="AF6" s="5">
        <v>30</v>
      </c>
      <c r="AG6" s="5">
        <v>30</v>
      </c>
      <c r="AH6" s="5">
        <v>90</v>
      </c>
      <c r="AI6" s="5">
        <v>30</v>
      </c>
      <c r="AJ6" s="5">
        <v>30</v>
      </c>
      <c r="AK6" s="5">
        <v>30</v>
      </c>
      <c r="AL6" s="5">
        <v>90</v>
      </c>
      <c r="AM6" s="5">
        <v>30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4" customHeight="1">
      <c r="A7" s="2" t="s">
        <v>33</v>
      </c>
      <c r="B7" s="5">
        <v>90</v>
      </c>
      <c r="C7" s="5">
        <v>96</v>
      </c>
      <c r="D7" s="5">
        <v>90</v>
      </c>
      <c r="E7" s="5">
        <v>98</v>
      </c>
      <c r="F7" s="5">
        <v>80</v>
      </c>
      <c r="G7" s="5">
        <v>96</v>
      </c>
      <c r="H7" s="5">
        <v>10</v>
      </c>
      <c r="I7" s="5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5">
        <v>80</v>
      </c>
      <c r="U7" s="5">
        <v>85</v>
      </c>
      <c r="V7" s="5">
        <v>10</v>
      </c>
      <c r="W7" s="5">
        <v>11</v>
      </c>
      <c r="X7" s="5">
        <v>30</v>
      </c>
      <c r="Y7" s="5">
        <v>45</v>
      </c>
      <c r="Z7" s="5">
        <v>90</v>
      </c>
      <c r="AA7" s="5">
        <v>45</v>
      </c>
      <c r="AB7" s="5">
        <v>30</v>
      </c>
      <c r="AC7" s="5">
        <v>50</v>
      </c>
      <c r="AD7" s="5">
        <v>90</v>
      </c>
      <c r="AE7" s="5">
        <v>50</v>
      </c>
      <c r="AF7" s="5">
        <v>30</v>
      </c>
      <c r="AG7" s="5">
        <v>34</v>
      </c>
      <c r="AH7" s="5">
        <v>90</v>
      </c>
      <c r="AI7" s="5">
        <v>34</v>
      </c>
      <c r="AJ7" s="5">
        <v>30</v>
      </c>
      <c r="AK7" s="5">
        <v>30</v>
      </c>
      <c r="AL7" s="5">
        <v>90</v>
      </c>
      <c r="AM7" s="5">
        <v>30</v>
      </c>
      <c r="AN7" s="5"/>
      <c r="AO7" s="5"/>
      <c r="AP7" s="5">
        <v>80</v>
      </c>
      <c r="AQ7" s="5">
        <v>80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24" customHeight="1">
      <c r="A8" s="2" t="s">
        <v>34</v>
      </c>
      <c r="B8" s="5">
        <v>76</v>
      </c>
      <c r="C8" s="5">
        <v>95</v>
      </c>
      <c r="D8" s="5">
        <v>76</v>
      </c>
      <c r="E8" s="5">
        <v>110</v>
      </c>
      <c r="F8" s="5">
        <v>76</v>
      </c>
      <c r="G8" s="5">
        <v>101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76</v>
      </c>
      <c r="U8" s="5">
        <v>96</v>
      </c>
      <c r="V8" s="5"/>
      <c r="W8" s="5"/>
      <c r="X8" s="5">
        <v>29</v>
      </c>
      <c r="Y8" s="5">
        <v>35</v>
      </c>
      <c r="Z8" s="5">
        <v>76</v>
      </c>
      <c r="AA8" s="5">
        <v>35</v>
      </c>
      <c r="AB8" s="5">
        <v>29</v>
      </c>
      <c r="AC8" s="5">
        <v>40</v>
      </c>
      <c r="AD8" s="5">
        <v>76</v>
      </c>
      <c r="AE8" s="5">
        <v>40</v>
      </c>
      <c r="AF8" s="5">
        <v>29</v>
      </c>
      <c r="AG8" s="5">
        <v>40</v>
      </c>
      <c r="AH8" s="5">
        <v>76</v>
      </c>
      <c r="AI8" s="5">
        <v>40</v>
      </c>
      <c r="AJ8" s="5">
        <v>29</v>
      </c>
      <c r="AK8" s="5">
        <v>40</v>
      </c>
      <c r="AL8" s="5">
        <v>76</v>
      </c>
      <c r="AM8" s="5">
        <v>40</v>
      </c>
      <c r="AN8" s="5"/>
      <c r="AO8" s="5"/>
      <c r="AP8" s="5">
        <v>76</v>
      </c>
      <c r="AQ8" s="5">
        <v>80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24" customHeight="1">
      <c r="A9" s="2" t="s">
        <v>35</v>
      </c>
      <c r="B9" s="5">
        <v>68</v>
      </c>
      <c r="C9" s="5">
        <v>102</v>
      </c>
      <c r="D9" s="5">
        <v>68</v>
      </c>
      <c r="E9" s="5">
        <v>121</v>
      </c>
      <c r="F9" s="5">
        <v>68</v>
      </c>
      <c r="G9" s="5">
        <v>81</v>
      </c>
      <c r="H9" s="5"/>
      <c r="I9" s="5"/>
      <c r="J9" s="5">
        <v>68</v>
      </c>
      <c r="K9" s="5">
        <v>68</v>
      </c>
      <c r="L9" s="5"/>
      <c r="M9" s="5"/>
      <c r="N9" s="5"/>
      <c r="O9" s="5"/>
      <c r="P9" s="5"/>
      <c r="Q9" s="5"/>
      <c r="R9" s="5"/>
      <c r="S9" s="5"/>
      <c r="T9" s="5">
        <v>68</v>
      </c>
      <c r="U9" s="5">
        <v>99</v>
      </c>
      <c r="V9" s="5"/>
      <c r="W9" s="5"/>
      <c r="X9" s="5">
        <v>34</v>
      </c>
      <c r="Y9" s="5">
        <v>40</v>
      </c>
      <c r="Z9" s="5">
        <v>68</v>
      </c>
      <c r="AA9" s="5">
        <v>40</v>
      </c>
      <c r="AB9" s="5">
        <v>34</v>
      </c>
      <c r="AC9" s="5">
        <v>40</v>
      </c>
      <c r="AD9" s="5">
        <v>68</v>
      </c>
      <c r="AE9" s="5">
        <v>40</v>
      </c>
      <c r="AF9" s="5">
        <v>34</v>
      </c>
      <c r="AG9" s="5">
        <v>40</v>
      </c>
      <c r="AH9" s="5">
        <v>68</v>
      </c>
      <c r="AI9" s="5">
        <v>40</v>
      </c>
      <c r="AJ9" s="5">
        <v>34</v>
      </c>
      <c r="AK9" s="5">
        <v>40</v>
      </c>
      <c r="AL9" s="5">
        <v>68</v>
      </c>
      <c r="AM9" s="5">
        <v>40</v>
      </c>
      <c r="AN9" s="5"/>
      <c r="AO9" s="5"/>
      <c r="AP9" s="5">
        <v>68</v>
      </c>
      <c r="AQ9" s="5">
        <v>83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24" customHeight="1">
      <c r="A10" s="2" t="s">
        <v>36</v>
      </c>
      <c r="B10" s="4">
        <f t="shared" ref="B10:AL10" si="0">IF( COUNT( B6:B9 ) &gt; 0, SUM( B6:B9 ), "" )</f>
        <v>324</v>
      </c>
      <c r="C10" s="4">
        <f t="shared" si="0"/>
        <v>399</v>
      </c>
      <c r="D10" s="4">
        <f t="shared" ref="D10" si="1">IF( COUNT( D6:D9 ) &gt; 0, SUM( D6:D9 ), "" )</f>
        <v>324</v>
      </c>
      <c r="E10" s="4">
        <f t="shared" si="0"/>
        <v>439</v>
      </c>
      <c r="F10" s="4">
        <f t="shared" ref="F10" si="2">IF( COUNT( F6:F9 ) &gt; 0, SUM( F6:F9 ), "" )</f>
        <v>314</v>
      </c>
      <c r="G10" s="4">
        <f t="shared" si="0"/>
        <v>406</v>
      </c>
      <c r="H10" s="4">
        <f>SUM(H6:H9)</f>
        <v>10</v>
      </c>
      <c r="I10" s="4">
        <f>SUM(I6:I9)</f>
        <v>11</v>
      </c>
      <c r="J10" s="4">
        <f>SUM(J6:J9)</f>
        <v>68</v>
      </c>
      <c r="K10" s="4">
        <f>SUM(K6:K9)</f>
        <v>68</v>
      </c>
      <c r="L10" s="4" t="str">
        <f t="shared" si="0"/>
        <v/>
      </c>
      <c r="M10" s="4" t="str">
        <f t="shared" si="0"/>
        <v/>
      </c>
      <c r="N10" s="4" t="str">
        <f t="shared" si="0"/>
        <v/>
      </c>
      <c r="O10" s="4" t="str">
        <f t="shared" si="0"/>
        <v/>
      </c>
      <c r="P10" s="4" t="str">
        <f t="shared" si="0"/>
        <v/>
      </c>
      <c r="Q10" s="4" t="str">
        <f t="shared" si="0"/>
        <v/>
      </c>
      <c r="R10" s="4" t="str">
        <f t="shared" si="0"/>
        <v/>
      </c>
      <c r="S10" s="4" t="str">
        <f t="shared" si="0"/>
        <v/>
      </c>
      <c r="T10" s="4">
        <f t="shared" ref="T10" si="3">IF( COUNT( T6:T9 ) &gt; 0, SUM( T6:T9 ), "" )</f>
        <v>314</v>
      </c>
      <c r="U10" s="4">
        <f t="shared" si="0"/>
        <v>408</v>
      </c>
      <c r="V10" s="4">
        <f>SUM(V6:V9)</f>
        <v>10</v>
      </c>
      <c r="W10" s="4">
        <f>SUM(W6:W9)</f>
        <v>11</v>
      </c>
      <c r="X10" s="4">
        <f t="shared" ref="X10:Z10" si="4">IF( COUNT( X6:X9 ) &gt; 0, SUM( X6:X9 ), "" )</f>
        <v>123</v>
      </c>
      <c r="Y10" s="4">
        <f>SUM(Y6:Y9)</f>
        <v>150</v>
      </c>
      <c r="Z10" s="4">
        <f t="shared" si="4"/>
        <v>324</v>
      </c>
      <c r="AA10" s="4">
        <f>SUM(AA6:AA9)</f>
        <v>150</v>
      </c>
      <c r="AB10" s="4">
        <f t="shared" ref="AB10" si="5">IF( COUNT( AB6:AB9 ) &gt; 0, SUM( AB6:AB9 ), "" )</f>
        <v>123</v>
      </c>
      <c r="AC10" s="4">
        <f t="shared" si="0"/>
        <v>180</v>
      </c>
      <c r="AD10" s="4">
        <f t="shared" ref="AD10:AE10" si="6">IF( COUNT( AD6:AD9 ) &gt; 0, SUM( AD6:AD9 ), "" )</f>
        <v>324</v>
      </c>
      <c r="AE10" s="4">
        <f t="shared" si="6"/>
        <v>180</v>
      </c>
      <c r="AF10" s="4">
        <f t="shared" si="0"/>
        <v>123</v>
      </c>
      <c r="AG10" s="4">
        <f t="shared" si="0"/>
        <v>144</v>
      </c>
      <c r="AH10" s="4">
        <f t="shared" si="0"/>
        <v>324</v>
      </c>
      <c r="AI10" s="4">
        <f t="shared" ref="AI10" si="7">IF( COUNT( AI6:AI9 ) &gt; 0, SUM( AI6:AI9 ), "" )</f>
        <v>144</v>
      </c>
      <c r="AJ10" s="4">
        <f t="shared" si="0"/>
        <v>123</v>
      </c>
      <c r="AK10" s="4">
        <f t="shared" si="0"/>
        <v>140</v>
      </c>
      <c r="AL10" s="4">
        <f t="shared" si="0"/>
        <v>324</v>
      </c>
      <c r="AM10" s="4">
        <f t="shared" ref="AM10" si="8">IF( COUNT( AM6:AM9 ) &gt; 0, SUM( AM6:AM9 ), "" )</f>
        <v>140</v>
      </c>
      <c r="AN10" s="4" t="str">
        <f t="shared" ref="AN10:BO10" si="9">IF( COUNT( AN6:AN9 ) &gt; 0, SUM( AN6:AN9 ), "" )</f>
        <v/>
      </c>
      <c r="AO10" s="4" t="str">
        <f t="shared" si="9"/>
        <v/>
      </c>
      <c r="AP10" s="4">
        <f t="shared" si="9"/>
        <v>224</v>
      </c>
      <c r="AQ10" s="4">
        <f t="shared" si="9"/>
        <v>243</v>
      </c>
      <c r="AR10" s="4" t="str">
        <f t="shared" si="9"/>
        <v/>
      </c>
      <c r="AS10" s="4" t="str">
        <f t="shared" si="9"/>
        <v/>
      </c>
      <c r="AT10" s="4" t="str">
        <f t="shared" si="9"/>
        <v/>
      </c>
      <c r="AU10" s="4" t="str">
        <f t="shared" si="9"/>
        <v/>
      </c>
      <c r="AV10" s="4" t="str">
        <f t="shared" si="9"/>
        <v/>
      </c>
      <c r="AW10" s="4" t="str">
        <f t="shared" si="9"/>
        <v/>
      </c>
      <c r="AX10" s="4" t="str">
        <f t="shared" si="9"/>
        <v/>
      </c>
      <c r="AY10" s="4" t="str">
        <f t="shared" si="9"/>
        <v/>
      </c>
      <c r="AZ10" s="4" t="str">
        <f t="shared" si="9"/>
        <v/>
      </c>
      <c r="BA10" s="4" t="str">
        <f t="shared" si="9"/>
        <v/>
      </c>
      <c r="BB10" s="4"/>
      <c r="BC10" s="4" t="str">
        <f t="shared" si="9"/>
        <v/>
      </c>
      <c r="BD10" s="4" t="str">
        <f t="shared" si="9"/>
        <v/>
      </c>
      <c r="BE10" s="4" t="str">
        <f t="shared" si="9"/>
        <v/>
      </c>
      <c r="BF10" s="4" t="str">
        <f t="shared" si="9"/>
        <v/>
      </c>
      <c r="BG10" s="4" t="str">
        <f t="shared" si="9"/>
        <v/>
      </c>
      <c r="BH10" s="4" t="str">
        <f t="shared" si="9"/>
        <v/>
      </c>
      <c r="BI10" s="4" t="str">
        <f t="shared" si="9"/>
        <v/>
      </c>
      <c r="BJ10" s="4" t="str">
        <f t="shared" si="9"/>
        <v/>
      </c>
      <c r="BK10" s="4" t="str">
        <f t="shared" si="9"/>
        <v/>
      </c>
      <c r="BL10" s="4" t="str">
        <f t="shared" si="9"/>
        <v/>
      </c>
      <c r="BM10" s="4" t="str">
        <f t="shared" si="9"/>
        <v/>
      </c>
      <c r="BN10" s="4" t="str">
        <f t="shared" si="9"/>
        <v/>
      </c>
      <c r="BO10" s="4" t="str">
        <f t="shared" si="9"/>
        <v/>
      </c>
    </row>
    <row r="11" spans="1:67" ht="24" customHeight="1">
      <c r="A11" s="2" t="s">
        <v>37</v>
      </c>
      <c r="B11" s="5">
        <v>52</v>
      </c>
      <c r="C11" s="5">
        <v>75</v>
      </c>
      <c r="D11" s="5">
        <v>52</v>
      </c>
      <c r="E11" s="5">
        <v>77</v>
      </c>
      <c r="F11" s="5">
        <v>52</v>
      </c>
      <c r="G11" s="5">
        <v>80</v>
      </c>
      <c r="H11" s="5"/>
      <c r="I11" s="5"/>
      <c r="J11" s="5"/>
      <c r="K11" s="5"/>
      <c r="L11" s="5">
        <v>52</v>
      </c>
      <c r="M11" s="5">
        <v>160</v>
      </c>
      <c r="N11" s="5">
        <v>52</v>
      </c>
      <c r="O11" s="5">
        <v>80</v>
      </c>
      <c r="P11" s="5">
        <v>52</v>
      </c>
      <c r="Q11" s="5">
        <v>80</v>
      </c>
      <c r="R11" s="5"/>
      <c r="S11" s="5"/>
      <c r="T11" s="5"/>
      <c r="U11" s="5"/>
      <c r="V11" s="5"/>
      <c r="W11" s="5"/>
      <c r="X11" s="5">
        <v>25</v>
      </c>
      <c r="Y11" s="5">
        <v>27</v>
      </c>
      <c r="Z11" s="5">
        <v>52</v>
      </c>
      <c r="AA11" s="5">
        <v>27</v>
      </c>
      <c r="AB11" s="5">
        <v>25</v>
      </c>
      <c r="AC11" s="5">
        <v>40</v>
      </c>
      <c r="AD11" s="5">
        <v>52</v>
      </c>
      <c r="AE11" s="5">
        <v>40</v>
      </c>
      <c r="AF11" s="5">
        <v>25</v>
      </c>
      <c r="AG11" s="5">
        <v>46</v>
      </c>
      <c r="AH11" s="5">
        <v>52</v>
      </c>
      <c r="AI11" s="5">
        <v>46</v>
      </c>
      <c r="AJ11" s="5">
        <v>25</v>
      </c>
      <c r="AK11" s="5">
        <v>4</v>
      </c>
      <c r="AL11" s="5">
        <v>52</v>
      </c>
      <c r="AM11" s="5">
        <v>4</v>
      </c>
      <c r="AN11" s="5">
        <v>52</v>
      </c>
      <c r="AO11" s="5">
        <v>80</v>
      </c>
      <c r="AP11" s="5">
        <v>52</v>
      </c>
      <c r="AQ11" s="5">
        <v>75</v>
      </c>
      <c r="AR11" s="5">
        <v>52</v>
      </c>
      <c r="AS11" s="5">
        <v>80</v>
      </c>
      <c r="AT11" s="5"/>
      <c r="AU11" s="5"/>
      <c r="AV11" s="5"/>
      <c r="AW11" s="5"/>
      <c r="AX11" s="5">
        <v>52</v>
      </c>
      <c r="AY11" s="5">
        <v>60</v>
      </c>
      <c r="AZ11" s="5">
        <v>52</v>
      </c>
      <c r="BA11" s="5">
        <v>82</v>
      </c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ht="24" customHeight="1">
      <c r="A12" s="2" t="s">
        <v>38</v>
      </c>
      <c r="B12" s="5">
        <v>76</v>
      </c>
      <c r="C12" s="5">
        <v>76</v>
      </c>
      <c r="D12" s="5"/>
      <c r="E12" s="5"/>
      <c r="F12" s="5">
        <v>76</v>
      </c>
      <c r="G12" s="5">
        <v>80</v>
      </c>
      <c r="H12" s="5"/>
      <c r="I12" s="5"/>
      <c r="J12" s="5"/>
      <c r="K12" s="5"/>
      <c r="L12" s="5">
        <v>152</v>
      </c>
      <c r="M12" s="5">
        <v>164</v>
      </c>
      <c r="N12" s="5">
        <v>76</v>
      </c>
      <c r="O12" s="5">
        <v>80</v>
      </c>
      <c r="P12" s="5">
        <v>76</v>
      </c>
      <c r="Q12" s="5">
        <v>80</v>
      </c>
      <c r="R12" s="5"/>
      <c r="S12" s="5"/>
      <c r="T12" s="5"/>
      <c r="U12" s="5"/>
      <c r="V12" s="5"/>
      <c r="W12" s="5"/>
      <c r="X12" s="5">
        <v>26</v>
      </c>
      <c r="Y12" s="5">
        <v>27</v>
      </c>
      <c r="Z12" s="5">
        <v>76</v>
      </c>
      <c r="AA12" s="5">
        <v>27</v>
      </c>
      <c r="AB12" s="5">
        <v>26</v>
      </c>
      <c r="AC12" s="5">
        <v>37</v>
      </c>
      <c r="AD12" s="5">
        <v>76</v>
      </c>
      <c r="AE12" s="5">
        <v>37</v>
      </c>
      <c r="AF12" s="5">
        <v>26</v>
      </c>
      <c r="AG12" s="5">
        <v>16</v>
      </c>
      <c r="AH12" s="5">
        <v>76</v>
      </c>
      <c r="AI12" s="5">
        <v>16</v>
      </c>
      <c r="AJ12" s="5">
        <v>26</v>
      </c>
      <c r="AK12" s="5">
        <v>4</v>
      </c>
      <c r="AL12" s="5">
        <v>76</v>
      </c>
      <c r="AM12" s="5">
        <v>4</v>
      </c>
      <c r="AN12" s="5">
        <v>72</v>
      </c>
      <c r="AO12" s="5">
        <v>81</v>
      </c>
      <c r="AP12" s="5">
        <v>72</v>
      </c>
      <c r="AQ12" s="5">
        <v>72</v>
      </c>
      <c r="AR12" s="5">
        <v>76</v>
      </c>
      <c r="AS12" s="5">
        <v>80</v>
      </c>
      <c r="AT12" s="5"/>
      <c r="AU12" s="5"/>
      <c r="AV12" s="5"/>
      <c r="AW12" s="5"/>
      <c r="AX12" s="5">
        <v>76</v>
      </c>
      <c r="AY12" s="5">
        <v>80</v>
      </c>
      <c r="AZ12" s="5">
        <v>76</v>
      </c>
      <c r="BA12" s="5">
        <v>80</v>
      </c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24" customHeight="1">
      <c r="A13" s="2" t="s">
        <v>39</v>
      </c>
      <c r="B13" s="5">
        <v>63</v>
      </c>
      <c r="C13" s="5">
        <v>70</v>
      </c>
      <c r="D13" s="5">
        <v>11</v>
      </c>
      <c r="E13" s="5">
        <v>14</v>
      </c>
      <c r="F13" s="5">
        <v>52</v>
      </c>
      <c r="G13" s="5">
        <v>62</v>
      </c>
      <c r="H13" s="5">
        <v>11</v>
      </c>
      <c r="I13" s="5">
        <v>14</v>
      </c>
      <c r="J13" s="5"/>
      <c r="K13" s="5"/>
      <c r="L13" s="5">
        <v>126</v>
      </c>
      <c r="M13" s="5">
        <v>150</v>
      </c>
      <c r="N13" s="5">
        <v>63</v>
      </c>
      <c r="O13" s="5">
        <v>95</v>
      </c>
      <c r="P13" s="5">
        <v>63</v>
      </c>
      <c r="Q13" s="5">
        <v>75</v>
      </c>
      <c r="R13" s="5">
        <v>52</v>
      </c>
      <c r="S13" s="5">
        <v>80</v>
      </c>
      <c r="T13" s="5"/>
      <c r="U13" s="5"/>
      <c r="V13" s="5"/>
      <c r="W13" s="5"/>
      <c r="X13" s="5">
        <v>23</v>
      </c>
      <c r="Y13" s="5">
        <v>4</v>
      </c>
      <c r="Z13" s="5">
        <v>63</v>
      </c>
      <c r="AA13" s="5">
        <v>4</v>
      </c>
      <c r="AB13" s="5">
        <v>23</v>
      </c>
      <c r="AC13" s="5">
        <v>26</v>
      </c>
      <c r="AD13" s="5">
        <v>63</v>
      </c>
      <c r="AE13" s="5">
        <v>26</v>
      </c>
      <c r="AF13" s="5">
        <v>23</v>
      </c>
      <c r="AG13" s="5">
        <v>7</v>
      </c>
      <c r="AH13" s="5">
        <v>63</v>
      </c>
      <c r="AI13" s="5">
        <v>7</v>
      </c>
      <c r="AJ13" s="5">
        <v>23</v>
      </c>
      <c r="AK13" s="5">
        <v>6</v>
      </c>
      <c r="AL13" s="5">
        <v>63</v>
      </c>
      <c r="AM13" s="5">
        <v>6</v>
      </c>
      <c r="AN13" s="5">
        <v>52</v>
      </c>
      <c r="AO13" s="5">
        <v>64</v>
      </c>
      <c r="AP13" s="5">
        <v>52</v>
      </c>
      <c r="AQ13" s="5">
        <v>58</v>
      </c>
      <c r="AR13" s="5">
        <v>63</v>
      </c>
      <c r="AS13" s="5">
        <v>75</v>
      </c>
      <c r="AT13" s="5"/>
      <c r="AU13" s="5"/>
      <c r="AV13" s="5"/>
      <c r="AW13" s="5"/>
      <c r="AX13" s="5"/>
      <c r="AY13" s="5"/>
      <c r="AZ13" s="5">
        <v>63</v>
      </c>
      <c r="BA13" s="5">
        <v>80</v>
      </c>
      <c r="BB13" s="5">
        <v>52</v>
      </c>
      <c r="BC13" s="5">
        <v>60</v>
      </c>
      <c r="BD13" s="5">
        <v>52</v>
      </c>
      <c r="BE13" s="5">
        <v>60</v>
      </c>
      <c r="BF13" s="5"/>
      <c r="BG13" s="5"/>
      <c r="BH13" s="5">
        <v>20</v>
      </c>
      <c r="BI13" s="5">
        <v>21</v>
      </c>
      <c r="BJ13" s="5"/>
      <c r="BK13" s="5"/>
      <c r="BL13" s="5"/>
      <c r="BM13" s="5"/>
      <c r="BN13" s="5"/>
      <c r="BO13" s="5"/>
    </row>
    <row r="14" spans="1:67" ht="24" customHeight="1">
      <c r="A14" s="2" t="s">
        <v>40</v>
      </c>
      <c r="B14" s="5">
        <v>43</v>
      </c>
      <c r="C14" s="5">
        <v>63</v>
      </c>
      <c r="D14" s="5"/>
      <c r="E14" s="5"/>
      <c r="F14" s="5">
        <v>43</v>
      </c>
      <c r="G14" s="5">
        <v>55</v>
      </c>
      <c r="H14" s="5"/>
      <c r="I14" s="5"/>
      <c r="J14" s="5"/>
      <c r="K14" s="5"/>
      <c r="L14" s="5">
        <v>86</v>
      </c>
      <c r="M14" s="5">
        <v>120</v>
      </c>
      <c r="N14" s="5">
        <v>43</v>
      </c>
      <c r="O14" s="5">
        <v>75</v>
      </c>
      <c r="P14" s="5">
        <v>43</v>
      </c>
      <c r="Q14" s="5">
        <v>64</v>
      </c>
      <c r="R14" s="5">
        <v>43</v>
      </c>
      <c r="S14" s="5">
        <v>65</v>
      </c>
      <c r="T14" s="5"/>
      <c r="U14" s="5"/>
      <c r="V14" s="5"/>
      <c r="W14" s="5"/>
      <c r="X14" s="5"/>
      <c r="Y14" s="5"/>
      <c r="Z14" s="5"/>
      <c r="AA14" s="5"/>
      <c r="AB14" s="5">
        <v>22</v>
      </c>
      <c r="AC14" s="5">
        <v>34</v>
      </c>
      <c r="AD14" s="5">
        <v>43</v>
      </c>
      <c r="AE14" s="5">
        <v>34</v>
      </c>
      <c r="AF14" s="5">
        <v>29</v>
      </c>
      <c r="AG14" s="5">
        <v>2</v>
      </c>
      <c r="AH14" s="5">
        <v>43</v>
      </c>
      <c r="AI14" s="5">
        <v>2</v>
      </c>
      <c r="AJ14" s="5">
        <v>22</v>
      </c>
      <c r="AK14" s="5">
        <v>6</v>
      </c>
      <c r="AL14" s="5">
        <v>43</v>
      </c>
      <c r="AM14" s="5">
        <v>6</v>
      </c>
      <c r="AN14" s="5">
        <v>43</v>
      </c>
      <c r="AO14" s="5">
        <v>50</v>
      </c>
      <c r="AP14" s="5">
        <v>43</v>
      </c>
      <c r="AQ14" s="5">
        <v>42</v>
      </c>
      <c r="AR14" s="5">
        <v>43</v>
      </c>
      <c r="AS14" s="5">
        <v>62</v>
      </c>
      <c r="AT14" s="5"/>
      <c r="AU14" s="5"/>
      <c r="AV14" s="5"/>
      <c r="AW14" s="5"/>
      <c r="AX14" s="5"/>
      <c r="AY14" s="5"/>
      <c r="AZ14" s="5">
        <v>43</v>
      </c>
      <c r="BA14" s="5">
        <v>56</v>
      </c>
      <c r="BB14" s="5">
        <v>43</v>
      </c>
      <c r="BC14" s="5">
        <v>60</v>
      </c>
      <c r="BD14" s="5">
        <v>43</v>
      </c>
      <c r="BE14" s="5">
        <v>60</v>
      </c>
      <c r="BF14" s="5"/>
      <c r="BG14" s="5"/>
      <c r="BH14" s="5">
        <v>43</v>
      </c>
      <c r="BI14" s="5">
        <v>60</v>
      </c>
      <c r="BJ14" s="5">
        <v>43</v>
      </c>
      <c r="BK14" s="5">
        <v>46</v>
      </c>
      <c r="BL14" s="5"/>
      <c r="BM14" s="5"/>
      <c r="BN14" s="5">
        <v>43</v>
      </c>
      <c r="BO14" s="5">
        <v>46</v>
      </c>
    </row>
    <row r="15" spans="1:67" ht="24" customHeight="1">
      <c r="A15" s="2" t="s">
        <v>41</v>
      </c>
      <c r="B15" s="5">
        <v>58</v>
      </c>
      <c r="C15" s="5">
        <v>60</v>
      </c>
      <c r="D15" s="5">
        <v>12</v>
      </c>
      <c r="E15" s="5">
        <v>14</v>
      </c>
      <c r="F15" s="5">
        <v>46</v>
      </c>
      <c r="G15" s="5">
        <v>60</v>
      </c>
      <c r="H15" s="5">
        <v>12</v>
      </c>
      <c r="I15" s="5">
        <v>15</v>
      </c>
      <c r="J15" s="5"/>
      <c r="K15" s="5"/>
      <c r="L15" s="5">
        <v>116</v>
      </c>
      <c r="M15" s="5">
        <v>120</v>
      </c>
      <c r="N15" s="5">
        <v>58</v>
      </c>
      <c r="O15" s="5">
        <v>78</v>
      </c>
      <c r="P15" s="5">
        <v>58</v>
      </c>
      <c r="Q15" s="5">
        <v>90</v>
      </c>
      <c r="R15" s="5">
        <v>46</v>
      </c>
      <c r="S15" s="5">
        <v>73</v>
      </c>
      <c r="T15" s="5"/>
      <c r="U15" s="5"/>
      <c r="V15" s="5"/>
      <c r="W15" s="5"/>
      <c r="X15" s="5"/>
      <c r="Y15" s="5"/>
      <c r="Z15" s="5"/>
      <c r="AA15" s="5"/>
      <c r="AB15" s="5">
        <v>28</v>
      </c>
      <c r="AC15" s="5">
        <v>27</v>
      </c>
      <c r="AD15" s="5">
        <v>58</v>
      </c>
      <c r="AE15" s="5">
        <v>27</v>
      </c>
      <c r="AF15" s="5"/>
      <c r="AG15" s="5"/>
      <c r="AH15" s="5"/>
      <c r="AI15" s="5"/>
      <c r="AJ15" s="5">
        <v>28</v>
      </c>
      <c r="AK15" s="5">
        <v>6</v>
      </c>
      <c r="AL15" s="5">
        <v>58</v>
      </c>
      <c r="AM15" s="5">
        <v>6</v>
      </c>
      <c r="AN15" s="5">
        <v>46</v>
      </c>
      <c r="AO15" s="23">
        <v>60</v>
      </c>
      <c r="AP15" s="5">
        <v>46</v>
      </c>
      <c r="AQ15" s="5">
        <v>52</v>
      </c>
      <c r="AR15" s="5">
        <v>58</v>
      </c>
      <c r="AS15" s="5">
        <v>65</v>
      </c>
      <c r="AT15" s="5"/>
      <c r="AU15" s="5"/>
      <c r="AV15" s="5"/>
      <c r="AW15" s="5"/>
      <c r="AX15" s="5"/>
      <c r="AY15" s="5"/>
      <c r="AZ15" s="5">
        <v>58</v>
      </c>
      <c r="BA15" s="5">
        <v>60</v>
      </c>
      <c r="BB15" s="5">
        <v>46</v>
      </c>
      <c r="BC15" s="5">
        <v>60</v>
      </c>
      <c r="BD15" s="5">
        <v>46</v>
      </c>
      <c r="BE15" s="5">
        <v>60</v>
      </c>
      <c r="BF15" s="5"/>
      <c r="BG15" s="5"/>
      <c r="BH15" s="5">
        <v>46</v>
      </c>
      <c r="BI15" s="5">
        <v>60</v>
      </c>
      <c r="BJ15" s="5">
        <v>46</v>
      </c>
      <c r="BK15" s="5">
        <v>56</v>
      </c>
      <c r="BL15" s="5"/>
      <c r="BM15" s="5"/>
      <c r="BN15" s="5">
        <v>46</v>
      </c>
      <c r="BO15" s="5">
        <v>58</v>
      </c>
    </row>
    <row r="16" spans="1:67" ht="24" customHeight="1">
      <c r="A16" s="2" t="s">
        <v>42</v>
      </c>
      <c r="B16" s="4">
        <f t="shared" ref="B16:AL16" si="10">IF( COUNT( B11:B15 ) &gt; 0, SUM( B11:B15 ), "" )</f>
        <v>292</v>
      </c>
      <c r="C16" s="4">
        <f t="shared" si="10"/>
        <v>344</v>
      </c>
      <c r="D16" s="4">
        <f t="shared" si="10"/>
        <v>75</v>
      </c>
      <c r="E16" s="4">
        <f t="shared" si="10"/>
        <v>105</v>
      </c>
      <c r="F16" s="4">
        <f t="shared" ref="F16" si="11">IF( COUNT( F11:F15 ) &gt; 0, SUM( F11:F15 ), "" )</f>
        <v>269</v>
      </c>
      <c r="G16" s="4">
        <f t="shared" si="10"/>
        <v>337</v>
      </c>
      <c r="H16" s="4">
        <v>23</v>
      </c>
      <c r="I16" s="4">
        <v>29</v>
      </c>
      <c r="J16" s="4">
        <v>0</v>
      </c>
      <c r="K16" s="4">
        <v>0</v>
      </c>
      <c r="L16" s="4">
        <f t="shared" si="10"/>
        <v>532</v>
      </c>
      <c r="M16" s="4">
        <f t="shared" si="10"/>
        <v>714</v>
      </c>
      <c r="N16" s="4">
        <f t="shared" ref="N16:P16" si="12">IF( COUNT( N11:N15 ) &gt; 0, SUM( N11:N15 ), "" )</f>
        <v>292</v>
      </c>
      <c r="O16" s="4">
        <f t="shared" si="10"/>
        <v>408</v>
      </c>
      <c r="P16" s="4">
        <f t="shared" si="12"/>
        <v>292</v>
      </c>
      <c r="Q16" s="4">
        <f t="shared" si="10"/>
        <v>389</v>
      </c>
      <c r="R16" s="4">
        <f t="shared" ref="R16" si="13">IF( COUNT( R11:R15 ) &gt; 0, SUM( R11:R15 ), "" )</f>
        <v>141</v>
      </c>
      <c r="S16" s="4">
        <f t="shared" si="10"/>
        <v>218</v>
      </c>
      <c r="T16" s="4" t="str">
        <f t="shared" si="10"/>
        <v/>
      </c>
      <c r="U16" s="4" t="str">
        <f t="shared" si="10"/>
        <v/>
      </c>
      <c r="V16" s="4"/>
      <c r="W16" s="4"/>
      <c r="X16" s="4">
        <f t="shared" si="10"/>
        <v>74</v>
      </c>
      <c r="Y16" s="4">
        <f t="shared" si="10"/>
        <v>58</v>
      </c>
      <c r="Z16" s="4">
        <f t="shared" ref="Z16:AB16" si="14">IF( COUNT( Z11:Z15 ) &gt; 0, SUM( Z11:Z15 ), "" )</f>
        <v>191</v>
      </c>
      <c r="AA16" s="4">
        <f t="shared" si="14"/>
        <v>58</v>
      </c>
      <c r="AB16" s="4">
        <f t="shared" si="14"/>
        <v>124</v>
      </c>
      <c r="AC16" s="4">
        <f t="shared" si="10"/>
        <v>164</v>
      </c>
      <c r="AD16" s="4">
        <f t="shared" ref="AD16:AE16" si="15">IF( COUNT( AD11:AD15 ) &gt; 0, SUM( AD11:AD15 ), "" )</f>
        <v>292</v>
      </c>
      <c r="AE16" s="4">
        <f t="shared" si="15"/>
        <v>164</v>
      </c>
      <c r="AF16" s="4">
        <f t="shared" si="10"/>
        <v>103</v>
      </c>
      <c r="AG16" s="4">
        <f t="shared" si="10"/>
        <v>71</v>
      </c>
      <c r="AH16" s="4">
        <f t="shared" si="10"/>
        <v>234</v>
      </c>
      <c r="AI16" s="4">
        <f t="shared" ref="AI16" si="16">IF( COUNT( AI11:AI15 ) &gt; 0, SUM( AI11:AI15 ), "" )</f>
        <v>71</v>
      </c>
      <c r="AJ16" s="4">
        <f t="shared" si="10"/>
        <v>124</v>
      </c>
      <c r="AK16" s="4">
        <f t="shared" si="10"/>
        <v>26</v>
      </c>
      <c r="AL16" s="4">
        <f t="shared" si="10"/>
        <v>292</v>
      </c>
      <c r="AM16" s="4">
        <f t="shared" ref="AM16" si="17">IF( COUNT( AM11:AM15 ) &gt; 0, SUM( AM11:AM15 ), "" )</f>
        <v>26</v>
      </c>
      <c r="AN16" s="4">
        <f t="shared" ref="AN16:BO16" si="18">IF( COUNT( AN11:AN15 ) &gt; 0, SUM( AN11:AN15 ), "" )</f>
        <v>265</v>
      </c>
      <c r="AO16" s="4">
        <f t="shared" si="18"/>
        <v>335</v>
      </c>
      <c r="AP16" s="4">
        <f t="shared" si="18"/>
        <v>265</v>
      </c>
      <c r="AQ16" s="4">
        <f>SUM(AQ11:AQ15)</f>
        <v>299</v>
      </c>
      <c r="AR16" s="4">
        <f t="shared" si="18"/>
        <v>292</v>
      </c>
      <c r="AS16" s="4">
        <f t="shared" si="18"/>
        <v>362</v>
      </c>
      <c r="AT16" s="4" t="str">
        <f t="shared" si="18"/>
        <v/>
      </c>
      <c r="AU16" s="4" t="str">
        <f t="shared" si="18"/>
        <v/>
      </c>
      <c r="AV16" s="4" t="str">
        <f t="shared" si="18"/>
        <v/>
      </c>
      <c r="AW16" s="4" t="str">
        <f t="shared" si="18"/>
        <v/>
      </c>
      <c r="AX16" s="4">
        <f t="shared" si="18"/>
        <v>128</v>
      </c>
      <c r="AY16" s="4">
        <f t="shared" si="18"/>
        <v>140</v>
      </c>
      <c r="AZ16" s="4">
        <f t="shared" si="18"/>
        <v>292</v>
      </c>
      <c r="BA16" s="4">
        <f t="shared" si="18"/>
        <v>358</v>
      </c>
      <c r="BB16" s="4">
        <f t="shared" si="18"/>
        <v>141</v>
      </c>
      <c r="BC16" s="4">
        <f t="shared" si="18"/>
        <v>180</v>
      </c>
      <c r="BD16" s="4">
        <f t="shared" si="18"/>
        <v>141</v>
      </c>
      <c r="BE16" s="4">
        <f t="shared" si="18"/>
        <v>180</v>
      </c>
      <c r="BF16" s="4" t="str">
        <f t="shared" si="18"/>
        <v/>
      </c>
      <c r="BG16" s="4" t="str">
        <f t="shared" si="18"/>
        <v/>
      </c>
      <c r="BH16" s="4">
        <f t="shared" si="18"/>
        <v>109</v>
      </c>
      <c r="BI16" s="4">
        <f t="shared" si="18"/>
        <v>141</v>
      </c>
      <c r="BJ16" s="4">
        <f t="shared" si="18"/>
        <v>89</v>
      </c>
      <c r="BK16" s="4">
        <f t="shared" si="18"/>
        <v>102</v>
      </c>
      <c r="BL16" s="4" t="str">
        <f t="shared" si="18"/>
        <v/>
      </c>
      <c r="BM16" s="4" t="str">
        <f t="shared" si="18"/>
        <v/>
      </c>
      <c r="BN16" s="4">
        <f t="shared" si="18"/>
        <v>89</v>
      </c>
      <c r="BO16" s="4">
        <f t="shared" si="18"/>
        <v>104</v>
      </c>
    </row>
    <row r="17" spans="1:78" ht="24" customHeight="1">
      <c r="A17" s="2" t="s">
        <v>43</v>
      </c>
      <c r="B17" s="5">
        <v>15</v>
      </c>
      <c r="C17" s="5">
        <v>20</v>
      </c>
      <c r="D17" s="5"/>
      <c r="E17" s="5"/>
      <c r="F17" s="5">
        <v>15</v>
      </c>
      <c r="G17" s="5">
        <v>20</v>
      </c>
      <c r="H17" s="5"/>
      <c r="I17" s="5"/>
      <c r="J17" s="5"/>
      <c r="K17" s="5"/>
      <c r="L17" s="5">
        <v>30</v>
      </c>
      <c r="M17" s="5">
        <v>40</v>
      </c>
      <c r="N17" s="5">
        <v>15</v>
      </c>
      <c r="O17" s="5">
        <v>20</v>
      </c>
      <c r="P17" s="5">
        <v>15</v>
      </c>
      <c r="Q17" s="5">
        <v>20</v>
      </c>
      <c r="R17" s="5">
        <v>15</v>
      </c>
      <c r="S17" s="5">
        <v>20</v>
      </c>
      <c r="T17" s="5"/>
      <c r="U17" s="5"/>
      <c r="V17" s="5"/>
      <c r="W17" s="5"/>
      <c r="X17" s="5"/>
      <c r="Y17" s="5"/>
      <c r="Z17" s="5"/>
      <c r="AA17" s="5"/>
      <c r="AB17" s="5">
        <v>15</v>
      </c>
      <c r="AC17" s="5">
        <v>20</v>
      </c>
      <c r="AD17" s="5">
        <v>15</v>
      </c>
      <c r="AE17" s="5">
        <v>20</v>
      </c>
      <c r="AF17" s="5"/>
      <c r="AG17" s="5"/>
      <c r="AH17" s="5"/>
      <c r="AI17" s="5"/>
      <c r="AJ17" s="5">
        <v>15</v>
      </c>
      <c r="AK17" s="5">
        <v>3</v>
      </c>
      <c r="AL17" s="5">
        <v>15</v>
      </c>
      <c r="AM17" s="5">
        <v>3</v>
      </c>
      <c r="AN17" s="5">
        <v>15</v>
      </c>
      <c r="AO17" s="5">
        <v>20</v>
      </c>
      <c r="AP17" s="5">
        <v>15</v>
      </c>
      <c r="AQ17" s="5">
        <v>20</v>
      </c>
      <c r="AR17" s="5">
        <v>16</v>
      </c>
      <c r="AS17" s="5">
        <v>22</v>
      </c>
      <c r="AT17" s="5"/>
      <c r="AU17" s="5"/>
      <c r="AV17" s="5">
        <v>15</v>
      </c>
      <c r="AW17" s="5">
        <v>19</v>
      </c>
      <c r="AX17" s="5"/>
      <c r="AY17" s="5"/>
      <c r="AZ17" s="5">
        <v>15</v>
      </c>
      <c r="BA17" s="5">
        <v>20</v>
      </c>
      <c r="BB17" s="5">
        <v>15</v>
      </c>
      <c r="BC17" s="5">
        <v>22</v>
      </c>
      <c r="BD17" s="5">
        <v>15</v>
      </c>
      <c r="BE17" s="5">
        <v>20</v>
      </c>
      <c r="BF17" s="5">
        <v>15</v>
      </c>
      <c r="BG17" s="5">
        <v>15</v>
      </c>
      <c r="BH17" s="5">
        <v>15</v>
      </c>
      <c r="BI17" s="5">
        <v>20</v>
      </c>
      <c r="BJ17" s="5"/>
      <c r="BK17" s="5"/>
      <c r="BL17" s="5"/>
      <c r="BM17" s="5"/>
      <c r="BN17" s="5"/>
      <c r="BO17" s="5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8" ht="24" customHeight="1">
      <c r="A18" s="2" t="s">
        <v>44</v>
      </c>
      <c r="B18" s="5">
        <v>16</v>
      </c>
      <c r="C18" s="5">
        <v>16</v>
      </c>
      <c r="D18" s="5"/>
      <c r="E18" s="5"/>
      <c r="F18" s="5">
        <v>16</v>
      </c>
      <c r="G18" s="5">
        <v>20</v>
      </c>
      <c r="H18" s="5"/>
      <c r="I18" s="5"/>
      <c r="J18" s="5"/>
      <c r="K18" s="5"/>
      <c r="L18" s="5">
        <v>32</v>
      </c>
      <c r="M18" s="5">
        <v>40</v>
      </c>
      <c r="N18" s="5">
        <v>16</v>
      </c>
      <c r="O18" s="5">
        <v>20</v>
      </c>
      <c r="P18" s="5">
        <v>16</v>
      </c>
      <c r="Q18" s="5">
        <v>20</v>
      </c>
      <c r="R18" s="5">
        <v>16</v>
      </c>
      <c r="S18" s="5">
        <v>20</v>
      </c>
      <c r="T18" s="5"/>
      <c r="U18" s="5"/>
      <c r="V18" s="5"/>
      <c r="W18" s="5"/>
      <c r="X18" s="5"/>
      <c r="Y18" s="5"/>
      <c r="Z18" s="5"/>
      <c r="AA18" s="5"/>
      <c r="AB18" s="5">
        <v>16</v>
      </c>
      <c r="AC18" s="5">
        <v>10</v>
      </c>
      <c r="AD18" s="5">
        <v>16</v>
      </c>
      <c r="AE18" s="5">
        <v>10</v>
      </c>
      <c r="AF18" s="5"/>
      <c r="AG18" s="5"/>
      <c r="AH18" s="5"/>
      <c r="AI18" s="5"/>
      <c r="AJ18" s="5">
        <v>16</v>
      </c>
      <c r="AK18" s="5">
        <v>3</v>
      </c>
      <c r="AL18" s="5">
        <v>16</v>
      </c>
      <c r="AM18" s="5">
        <v>3</v>
      </c>
      <c r="AN18" s="5">
        <v>16</v>
      </c>
      <c r="AO18" s="5">
        <v>16</v>
      </c>
      <c r="AP18" s="5">
        <v>16</v>
      </c>
      <c r="AQ18" s="5">
        <v>16</v>
      </c>
      <c r="AR18" s="5">
        <v>16</v>
      </c>
      <c r="AS18" s="5">
        <v>20</v>
      </c>
      <c r="AT18" s="5"/>
      <c r="AU18" s="5"/>
      <c r="AV18" s="5">
        <v>16</v>
      </c>
      <c r="AW18" s="5">
        <v>19</v>
      </c>
      <c r="AX18" s="5"/>
      <c r="AY18" s="5"/>
      <c r="AZ18" s="5">
        <v>16</v>
      </c>
      <c r="BA18" s="5">
        <v>20</v>
      </c>
      <c r="BB18" s="5">
        <v>16</v>
      </c>
      <c r="BC18" s="5">
        <v>20</v>
      </c>
      <c r="BD18" s="5">
        <v>16</v>
      </c>
      <c r="BE18" s="5">
        <v>20</v>
      </c>
      <c r="BF18" s="5">
        <v>16</v>
      </c>
      <c r="BG18" s="5">
        <v>20</v>
      </c>
      <c r="BH18" s="5">
        <v>16</v>
      </c>
      <c r="BI18" s="5">
        <v>20</v>
      </c>
      <c r="BJ18" s="5"/>
      <c r="BK18" s="5"/>
      <c r="BL18" s="5"/>
      <c r="BM18" s="5"/>
      <c r="BN18" s="5"/>
      <c r="BO18" s="5"/>
    </row>
    <row r="19" spans="1:78" ht="24" customHeight="1">
      <c r="A19" s="2" t="s">
        <v>45</v>
      </c>
      <c r="B19" s="4">
        <f t="shared" ref="B19:AL19" si="19">IF( COUNT( B17:B18 ) &gt; 0, SUM( B17:B18 ), "" )</f>
        <v>31</v>
      </c>
      <c r="C19" s="4">
        <f t="shared" si="19"/>
        <v>36</v>
      </c>
      <c r="D19" s="4" t="str">
        <f t="shared" si="19"/>
        <v/>
      </c>
      <c r="E19" s="4" t="str">
        <f t="shared" si="19"/>
        <v/>
      </c>
      <c r="F19" s="4">
        <f t="shared" ref="F19" si="20">IF( COUNT( F17:F18 ) &gt; 0, SUM( F17:F18 ), "" )</f>
        <v>31</v>
      </c>
      <c r="G19" s="4">
        <f t="shared" si="19"/>
        <v>40</v>
      </c>
      <c r="H19" s="4">
        <v>0</v>
      </c>
      <c r="I19" s="4">
        <v>0</v>
      </c>
      <c r="J19" s="4">
        <v>0</v>
      </c>
      <c r="K19" s="4">
        <v>0</v>
      </c>
      <c r="L19" s="4">
        <f t="shared" si="19"/>
        <v>62</v>
      </c>
      <c r="M19" s="4">
        <f t="shared" si="19"/>
        <v>80</v>
      </c>
      <c r="N19" s="4">
        <f t="shared" si="19"/>
        <v>31</v>
      </c>
      <c r="O19" s="4">
        <f t="shared" si="19"/>
        <v>40</v>
      </c>
      <c r="P19" s="4">
        <f t="shared" ref="P19" si="21">IF( COUNT( P17:P18 ) &gt; 0, SUM( P17:P18 ), "" )</f>
        <v>31</v>
      </c>
      <c r="Q19" s="4">
        <f t="shared" si="19"/>
        <v>40</v>
      </c>
      <c r="R19" s="4">
        <f t="shared" ref="R19" si="22">IF( COUNT( R17:R18 ) &gt; 0, SUM( R17:R18 ), "" )</f>
        <v>31</v>
      </c>
      <c r="S19" s="4">
        <f t="shared" si="19"/>
        <v>40</v>
      </c>
      <c r="T19" s="4" t="str">
        <f t="shared" si="19"/>
        <v/>
      </c>
      <c r="U19" s="4" t="str">
        <f t="shared" si="19"/>
        <v/>
      </c>
      <c r="V19" s="4"/>
      <c r="W19" s="4"/>
      <c r="X19" s="4" t="str">
        <f t="shared" si="19"/>
        <v/>
      </c>
      <c r="Y19" s="4" t="str">
        <f t="shared" si="19"/>
        <v/>
      </c>
      <c r="Z19" s="4" t="str">
        <f t="shared" ref="Z19:AB19" si="23">IF( COUNT( Z17:Z18 ) &gt; 0, SUM( Z17:Z18 ), "" )</f>
        <v/>
      </c>
      <c r="AA19" s="4" t="str">
        <f t="shared" si="23"/>
        <v/>
      </c>
      <c r="AB19" s="4">
        <f t="shared" si="23"/>
        <v>31</v>
      </c>
      <c r="AC19" s="4">
        <f t="shared" si="19"/>
        <v>30</v>
      </c>
      <c r="AD19" s="4">
        <f t="shared" ref="AD19:AE19" si="24">IF( COUNT( AD17:AD18 ) &gt; 0, SUM( AD17:AD18 ), "" )</f>
        <v>31</v>
      </c>
      <c r="AE19" s="4">
        <f t="shared" si="24"/>
        <v>30</v>
      </c>
      <c r="AF19" s="4" t="str">
        <f t="shared" si="19"/>
        <v/>
      </c>
      <c r="AG19" s="4" t="str">
        <f t="shared" si="19"/>
        <v/>
      </c>
      <c r="AH19" s="4" t="str">
        <f t="shared" si="19"/>
        <v/>
      </c>
      <c r="AI19" s="4" t="str">
        <f t="shared" ref="AI19" si="25">IF( COUNT( AI17:AI18 ) &gt; 0, SUM( AI17:AI18 ), "" )</f>
        <v/>
      </c>
      <c r="AJ19" s="4">
        <f t="shared" si="19"/>
        <v>31</v>
      </c>
      <c r="AK19" s="4">
        <f t="shared" si="19"/>
        <v>6</v>
      </c>
      <c r="AL19" s="4">
        <f t="shared" si="19"/>
        <v>31</v>
      </c>
      <c r="AM19" s="4">
        <f t="shared" ref="AM19" si="26">IF( COUNT( AM17:AM18 ) &gt; 0, SUM( AM17:AM18 ), "" )</f>
        <v>6</v>
      </c>
      <c r="AN19" s="4">
        <f t="shared" ref="AN19:BO19" si="27">IF( COUNT( AN17:AN18 ) &gt; 0, SUM( AN17:AN18 ), "" )</f>
        <v>31</v>
      </c>
      <c r="AO19" s="4">
        <f t="shared" si="27"/>
        <v>36</v>
      </c>
      <c r="AP19" s="4">
        <f t="shared" ref="AP19" si="28">IF( COUNT( AP17:AP18 ) &gt; 0, SUM( AP17:AP18 ), "" )</f>
        <v>31</v>
      </c>
      <c r="AQ19" s="4">
        <f t="shared" si="27"/>
        <v>36</v>
      </c>
      <c r="AR19" s="4">
        <f t="shared" si="27"/>
        <v>32</v>
      </c>
      <c r="AS19" s="4">
        <f t="shared" si="27"/>
        <v>42</v>
      </c>
      <c r="AT19" s="4" t="str">
        <f t="shared" si="27"/>
        <v/>
      </c>
      <c r="AU19" s="4" t="str">
        <f t="shared" si="27"/>
        <v/>
      </c>
      <c r="AV19" s="4">
        <f t="shared" si="27"/>
        <v>31</v>
      </c>
      <c r="AW19" s="4">
        <f t="shared" si="27"/>
        <v>38</v>
      </c>
      <c r="AX19" s="4" t="str">
        <f t="shared" si="27"/>
        <v/>
      </c>
      <c r="AY19" s="4" t="str">
        <f t="shared" si="27"/>
        <v/>
      </c>
      <c r="AZ19" s="4">
        <f t="shared" si="27"/>
        <v>31</v>
      </c>
      <c r="BA19" s="4">
        <f t="shared" si="27"/>
        <v>40</v>
      </c>
      <c r="BB19" s="4">
        <f t="shared" si="27"/>
        <v>31</v>
      </c>
      <c r="BC19" s="4">
        <f t="shared" si="27"/>
        <v>42</v>
      </c>
      <c r="BD19" s="4">
        <f t="shared" si="27"/>
        <v>31</v>
      </c>
      <c r="BE19" s="4">
        <f t="shared" si="27"/>
        <v>40</v>
      </c>
      <c r="BF19" s="4">
        <f t="shared" si="27"/>
        <v>31</v>
      </c>
      <c r="BG19" s="4">
        <f t="shared" si="27"/>
        <v>35</v>
      </c>
      <c r="BH19" s="4">
        <f t="shared" si="27"/>
        <v>31</v>
      </c>
      <c r="BI19" s="4">
        <f t="shared" si="27"/>
        <v>40</v>
      </c>
      <c r="BJ19" s="4" t="str">
        <f t="shared" si="27"/>
        <v/>
      </c>
      <c r="BK19" s="4" t="str">
        <f t="shared" si="27"/>
        <v/>
      </c>
      <c r="BL19" s="4" t="str">
        <f t="shared" si="27"/>
        <v/>
      </c>
      <c r="BM19" s="4" t="str">
        <f t="shared" si="27"/>
        <v/>
      </c>
      <c r="BN19" s="4" t="str">
        <f t="shared" si="27"/>
        <v/>
      </c>
      <c r="BO19" s="4" t="str">
        <f t="shared" si="27"/>
        <v/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8" ht="24" customHeight="1">
      <c r="A20" s="2" t="s">
        <v>46</v>
      </c>
      <c r="B20" s="4">
        <f t="shared" ref="B20:AL20" si="29">IF( COUNT( B10,B16,B19 ) &gt; 0, SUM( B10,B16,B19 ), "" )</f>
        <v>647</v>
      </c>
      <c r="C20" s="4">
        <f t="shared" si="29"/>
        <v>779</v>
      </c>
      <c r="D20" s="4">
        <f t="shared" si="29"/>
        <v>399</v>
      </c>
      <c r="E20" s="4">
        <f t="shared" si="29"/>
        <v>544</v>
      </c>
      <c r="F20" s="4">
        <f t="shared" ref="F20" si="30">IF( COUNT( F10,F16,F19 ) &gt; 0, SUM( F10,F16,F19 ), "" )</f>
        <v>614</v>
      </c>
      <c r="G20" s="4">
        <f t="shared" si="29"/>
        <v>783</v>
      </c>
      <c r="H20" s="4">
        <f>SUM(H11:H19)</f>
        <v>46</v>
      </c>
      <c r="I20" s="4">
        <f>SUM(I11:I19)</f>
        <v>58</v>
      </c>
      <c r="J20" s="4">
        <v>68</v>
      </c>
      <c r="K20" s="4">
        <v>38</v>
      </c>
      <c r="L20" s="4">
        <f t="shared" si="29"/>
        <v>594</v>
      </c>
      <c r="M20" s="4">
        <f t="shared" si="29"/>
        <v>794</v>
      </c>
      <c r="N20" s="4">
        <f t="shared" si="29"/>
        <v>323</v>
      </c>
      <c r="O20" s="4">
        <f t="shared" si="29"/>
        <v>448</v>
      </c>
      <c r="P20" s="4">
        <f t="shared" si="29"/>
        <v>323</v>
      </c>
      <c r="Q20" s="4">
        <f t="shared" si="29"/>
        <v>429</v>
      </c>
      <c r="R20" s="4">
        <f t="shared" si="29"/>
        <v>172</v>
      </c>
      <c r="S20" s="4">
        <f t="shared" si="29"/>
        <v>258</v>
      </c>
      <c r="T20" s="4">
        <f t="shared" si="29"/>
        <v>314</v>
      </c>
      <c r="U20" s="4">
        <f t="shared" si="29"/>
        <v>408</v>
      </c>
      <c r="V20" s="4"/>
      <c r="W20" s="4"/>
      <c r="X20" s="4">
        <f t="shared" si="29"/>
        <v>197</v>
      </c>
      <c r="Y20" s="4">
        <f t="shared" si="29"/>
        <v>208</v>
      </c>
      <c r="Z20" s="4">
        <f t="shared" ref="Z20:AB20" si="31">IF( COUNT( Z10,Z16,Z19 ) &gt; 0, SUM( Z10,Z16,Z19 ), "" )</f>
        <v>515</v>
      </c>
      <c r="AA20" s="4">
        <f t="shared" si="31"/>
        <v>208</v>
      </c>
      <c r="AB20" s="4">
        <f t="shared" si="31"/>
        <v>278</v>
      </c>
      <c r="AC20" s="4">
        <f t="shared" si="29"/>
        <v>374</v>
      </c>
      <c r="AD20" s="4">
        <f t="shared" ref="AD20:AE20" si="32">IF( COUNT( AD10,AD16,AD19 ) &gt; 0, SUM( AD10,AD16,AD19 ), "" )</f>
        <v>647</v>
      </c>
      <c r="AE20" s="4">
        <f t="shared" si="32"/>
        <v>374</v>
      </c>
      <c r="AF20" s="4">
        <f t="shared" si="29"/>
        <v>226</v>
      </c>
      <c r="AG20" s="4">
        <f t="shared" si="29"/>
        <v>215</v>
      </c>
      <c r="AH20" s="4">
        <f t="shared" si="29"/>
        <v>558</v>
      </c>
      <c r="AI20" s="4">
        <f t="shared" ref="AI20" si="33">IF( COUNT( AI10,AI16,AI19 ) &gt; 0, SUM( AI10,AI16,AI19 ), "" )</f>
        <v>215</v>
      </c>
      <c r="AJ20" s="4">
        <f t="shared" si="29"/>
        <v>278</v>
      </c>
      <c r="AK20" s="4">
        <f t="shared" si="29"/>
        <v>172</v>
      </c>
      <c r="AL20" s="4">
        <f t="shared" si="29"/>
        <v>647</v>
      </c>
      <c r="AM20" s="4">
        <f t="shared" ref="AM20" si="34">IF( COUNT( AM10,AM16,AM19 ) &gt; 0, SUM( AM10,AM16,AM19 ), "" )</f>
        <v>172</v>
      </c>
      <c r="AN20" s="4">
        <f t="shared" ref="AN20:BO20" si="35">IF( COUNT( AN10,AN16,AN19 ) &gt; 0, SUM( AN10,AN16,AN19 ), "" )</f>
        <v>296</v>
      </c>
      <c r="AO20" s="4">
        <f t="shared" si="35"/>
        <v>371</v>
      </c>
      <c r="AP20" s="4">
        <f t="shared" si="35"/>
        <v>520</v>
      </c>
      <c r="AQ20" s="4">
        <f t="shared" si="35"/>
        <v>578</v>
      </c>
      <c r="AR20" s="4">
        <f t="shared" si="35"/>
        <v>324</v>
      </c>
      <c r="AS20" s="4">
        <f t="shared" si="35"/>
        <v>404</v>
      </c>
      <c r="AT20" s="4" t="str">
        <f t="shared" si="35"/>
        <v/>
      </c>
      <c r="AU20" s="4" t="str">
        <f t="shared" si="35"/>
        <v/>
      </c>
      <c r="AV20" s="4">
        <f t="shared" si="35"/>
        <v>31</v>
      </c>
      <c r="AW20" s="4">
        <f t="shared" si="35"/>
        <v>38</v>
      </c>
      <c r="AX20" s="4">
        <f t="shared" si="35"/>
        <v>128</v>
      </c>
      <c r="AY20" s="4">
        <f t="shared" si="35"/>
        <v>140</v>
      </c>
      <c r="AZ20" s="4">
        <f t="shared" si="35"/>
        <v>323</v>
      </c>
      <c r="BA20" s="4">
        <f t="shared" si="35"/>
        <v>398</v>
      </c>
      <c r="BB20" s="4">
        <f t="shared" si="35"/>
        <v>172</v>
      </c>
      <c r="BC20" s="4">
        <f t="shared" si="35"/>
        <v>222</v>
      </c>
      <c r="BD20" s="4">
        <f t="shared" si="35"/>
        <v>172</v>
      </c>
      <c r="BE20" s="4">
        <f t="shared" si="35"/>
        <v>220</v>
      </c>
      <c r="BF20" s="4">
        <f t="shared" si="35"/>
        <v>31</v>
      </c>
      <c r="BG20" s="4">
        <f t="shared" si="35"/>
        <v>35</v>
      </c>
      <c r="BH20" s="4">
        <f t="shared" si="35"/>
        <v>140</v>
      </c>
      <c r="BI20" s="4">
        <f t="shared" si="35"/>
        <v>181</v>
      </c>
      <c r="BJ20" s="4">
        <f t="shared" si="35"/>
        <v>89</v>
      </c>
      <c r="BK20" s="4">
        <f t="shared" si="35"/>
        <v>102</v>
      </c>
      <c r="BL20" s="4" t="str">
        <f t="shared" si="35"/>
        <v/>
      </c>
      <c r="BM20" s="4" t="str">
        <f t="shared" si="35"/>
        <v/>
      </c>
      <c r="BN20" s="4">
        <f t="shared" si="35"/>
        <v>89</v>
      </c>
      <c r="BO20" s="4">
        <f t="shared" si="35"/>
        <v>104</v>
      </c>
      <c r="BP20" s="9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2" spans="1:78">
      <c r="BF22" s="13" t="s">
        <v>57</v>
      </c>
      <c r="BG22" s="13"/>
      <c r="BH22" s="13"/>
      <c r="BI22" s="13"/>
      <c r="BJ22" s="13"/>
      <c r="BK22" s="13"/>
      <c r="BL22" s="13"/>
      <c r="BM22" s="13"/>
      <c r="BN22" s="13"/>
      <c r="BO22" s="13"/>
      <c r="BP22" s="12"/>
    </row>
    <row r="23" spans="1:78" s="8" customFormat="1">
      <c r="H23" s="11"/>
      <c r="I23" s="11"/>
      <c r="J23" s="11"/>
      <c r="K23" s="11"/>
      <c r="V23" s="11"/>
      <c r="W23" s="11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78"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2"/>
    </row>
    <row r="25" spans="1:78">
      <c r="BF25" s="12"/>
      <c r="BG25" s="24" t="s">
        <v>64</v>
      </c>
      <c r="BH25" s="14"/>
      <c r="BI25" s="14"/>
      <c r="BJ25" s="14"/>
      <c r="BK25" s="14"/>
      <c r="BL25" s="14"/>
      <c r="BM25" s="14"/>
      <c r="BN25" s="14"/>
      <c r="BO25" s="14"/>
      <c r="BP25" s="14"/>
    </row>
  </sheetData>
  <sheetProtection formatCells="0" formatColumns="0" formatRows="0" insertColumns="0" insertRows="0" insertHyperlinks="0" deleteColumns="0" deleteRows="0" sort="0" autoFilter="0" pivotTables="0"/>
  <mergeCells count="42">
    <mergeCell ref="BF22:BO22"/>
    <mergeCell ref="AR4:AS4"/>
    <mergeCell ref="Z4:AA4"/>
    <mergeCell ref="AB4:AC4"/>
    <mergeCell ref="AD4:AE4"/>
    <mergeCell ref="AF4:AG4"/>
    <mergeCell ref="AH4:AI4"/>
    <mergeCell ref="BN4:BO4"/>
    <mergeCell ref="BL4:BM4"/>
    <mergeCell ref="BF24:BO24"/>
    <mergeCell ref="BG25:BP25"/>
    <mergeCell ref="AP4:AQ4"/>
    <mergeCell ref="B1:Y1"/>
    <mergeCell ref="B2:Y2"/>
    <mergeCell ref="B4:C4"/>
    <mergeCell ref="D4:E4"/>
    <mergeCell ref="F4:G4"/>
    <mergeCell ref="L4:M4"/>
    <mergeCell ref="N4:O4"/>
    <mergeCell ref="P4:Q4"/>
    <mergeCell ref="R4:S4"/>
    <mergeCell ref="T4:U4"/>
    <mergeCell ref="X4:Y4"/>
    <mergeCell ref="H4:I4"/>
    <mergeCell ref="V4:W4"/>
    <mergeCell ref="J4:K4"/>
    <mergeCell ref="BP19:BY19"/>
    <mergeCell ref="BQ20:BZ20"/>
    <mergeCell ref="BP17:BY17"/>
    <mergeCell ref="A4:A5"/>
    <mergeCell ref="BD4:BE4"/>
    <mergeCell ref="BF4:BG4"/>
    <mergeCell ref="BH4:BI4"/>
    <mergeCell ref="BJ4:BK4"/>
    <mergeCell ref="AT4:AU4"/>
    <mergeCell ref="AV4:AW4"/>
    <mergeCell ref="AX4:AY4"/>
    <mergeCell ref="AZ4:BA4"/>
    <mergeCell ref="BB4:BC4"/>
    <mergeCell ref="AJ4:AK4"/>
    <mergeCell ref="AL4:AM4"/>
    <mergeCell ref="AN4:AO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workbookViewId="0">
      <pane xSplit="1" ySplit="4" topLeftCell="B5" activePane="bottomRight" state="frozen"/>
      <selection pane="topRight"/>
      <selection pane="bottomLeft"/>
      <selection pane="bottomRight" activeCell="AF16" sqref="AF16:AO19"/>
    </sheetView>
  </sheetViews>
  <sheetFormatPr defaultRowHeight="15"/>
  <cols>
    <col min="1" max="1" width="23" customWidth="1"/>
    <col min="2" max="31" width="13" customWidth="1"/>
    <col min="32" max="32" width="20.42578125" customWidth="1"/>
  </cols>
  <sheetData>
    <row r="1" spans="1:41" ht="30" customHeight="1">
      <c r="B1" s="17" t="s">
        <v>63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1" ht="30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41" ht="75" customHeight="1">
      <c r="A4" s="2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</row>
    <row r="5" spans="1:41" ht="18" customHeight="1">
      <c r="A5" s="2" t="s">
        <v>32</v>
      </c>
      <c r="B5" s="3">
        <f>IF( OR( NOT( ISNUMBER( 'обеспеченность в кол-вах'!B6 ) ), NOT( ISNUMBER( 'обеспеченность в кол-вах'!C6 ) ) ), "",  IF( 'обеспеченность в кол-вах'!B6 = 0, "", ROUND( 100 * 'обеспеченность в кол-вах'!C6 / 'обеспеченность в кол-вах'!B6, 2 ) ) )</f>
        <v>117.78</v>
      </c>
      <c r="C5" s="3">
        <f>IF( OR( NOT( ISNUMBER( 'обеспеченность в кол-вах'!D6 ) ), NOT( ISNUMBER( 'обеспеченность в кол-вах'!E6 ) ) ), "",  IF( 'обеспеченность в кол-вах'!D6 = 0, "", ROUND( 100 * 'обеспеченность в кол-вах'!E6 / 'обеспеченность в кол-вах'!D6, 2 ) ) )</f>
        <v>122.22</v>
      </c>
      <c r="D5" s="3">
        <f>IF( OR( NOT( ISNUMBER( 'обеспеченность в кол-вах'!F6 ) ), NOT( ISNUMBER( 'обеспеченность в кол-вах'!G6 ) ) ), "",  IF( 'обеспеченность в кол-вах'!F6 = 0, "", ROUND( 100 * 'обеспеченность в кол-вах'!G6 / 'обеспеченность в кол-вах'!F6, 2 ) ) )</f>
        <v>142.22</v>
      </c>
      <c r="E5" s="3" t="str">
        <f>IF( OR( NOT( ISNUMBER( 'обеспеченность в кол-вах'!L6 ) ), NOT( ISNUMBER( 'обеспеченность в кол-вах'!M6 ) ) ), "",  IF( 'обеспеченность в кол-вах'!L6 = 0, "", ROUND( 100 * 'обеспеченность в кол-вах'!M6 / 'обеспеченность в кол-вах'!L6, 2 ) ) )</f>
        <v/>
      </c>
      <c r="F5" s="3" t="str">
        <f>IF( OR( NOT( ISNUMBER( 'обеспеченность в кол-вах'!N6 ) ), NOT( ISNUMBER( 'обеспеченность в кол-вах'!O6 ) ) ), "",  IF( 'обеспеченность в кол-вах'!N6 = 0, "", ROUND( 100 * 'обеспеченность в кол-вах'!O6 / 'обеспеченность в кол-вах'!N6, 2 ) ) )</f>
        <v/>
      </c>
      <c r="G5" s="3" t="str">
        <f>IF( OR( NOT( ISNUMBER( 'обеспеченность в кол-вах'!P6 ) ), NOT( ISNUMBER( 'обеспеченность в кол-вах'!Q6 ) ) ), "",  IF( 'обеспеченность в кол-вах'!P6 = 0, "", ROUND( 100 * 'обеспеченность в кол-вах'!Q6 / 'обеспеченность в кол-вах'!P6, 2 ) ) )</f>
        <v/>
      </c>
      <c r="H5" s="3" t="str">
        <f>IF( OR( NOT( ISNUMBER( 'обеспеченность в кол-вах'!R6 ) ), NOT( ISNUMBER( 'обеспеченность в кол-вах'!S6 ) ) ), "",  IF( 'обеспеченность в кол-вах'!R6 = 0, "", ROUND( 100 * 'обеспеченность в кол-вах'!S6 / 'обеспеченность в кол-вах'!R6, 2 ) ) )</f>
        <v/>
      </c>
      <c r="I5" s="3">
        <f>IF( OR( NOT( ISNUMBER( 'обеспеченность в кол-вах'!T6 ) ), NOT( ISNUMBER( 'обеспеченность в кол-вах'!U6 ) ) ), "",  IF( 'обеспеченность в кол-вах'!T6 = 0, "", ROUND( 100 * 'обеспеченность в кол-вах'!U6 / 'обеспеченность в кол-вах'!T6, 2 ) ) )</f>
        <v>142.22</v>
      </c>
      <c r="J5" s="3">
        <f>IF( OR( NOT( ISNUMBER( 'обеспеченность в кол-вах'!X6 ) ), NOT( ISNUMBER( 'обеспеченность в кол-вах'!Y6 ) ) ), "",  IF( 'обеспеченность в кол-вах'!X6 = 0, "", ROUND( 100 * 'обеспеченность в кол-вах'!Y6 / 'обеспеченность в кол-вах'!X6, 2 ) ) )</f>
        <v>100</v>
      </c>
      <c r="K5" s="3">
        <f>IF( OR( NOT( ISNUMBER( 'обеспеченность в кол-вах'!Z6 ) ), NOT( ISNUMBER( 'обеспеченность в кол-вах'!AA6 ) ) ), "",  IF( 'обеспеченность в кол-вах'!Z6 = 0, "", ROUND( 100 * 'обеспеченность в кол-вах'!AA6 / 'обеспеченность в кол-вах'!Z6, 2 ) ) )</f>
        <v>33.33</v>
      </c>
      <c r="L5" s="3">
        <f>IF( OR( NOT( ISNUMBER( 'обеспеченность в кол-вах'!AB6 ) ), NOT( ISNUMBER( 'обеспеченность в кол-вах'!AC6 ) ) ), "",  IF( 'обеспеченность в кол-вах'!AB6 = 0, "", ROUND( 100 * 'обеспеченность в кол-вах'!AC6 / 'обеспеченность в кол-вах'!AB6, 2 ) ) )</f>
        <v>166.67</v>
      </c>
      <c r="M5" s="3">
        <f>IF( OR( NOT( ISNUMBER( 'обеспеченность в кол-вах'!AD6 ) ), NOT( ISNUMBER( 'обеспеченность в кол-вах'!AE6 ) ) ), "",  IF( 'обеспеченность в кол-вах'!AD6 = 0, "", ROUND( 100 * 'обеспеченность в кол-вах'!AE6 / 'обеспеченность в кол-вах'!AD6, 2 ) ) )</f>
        <v>55.56</v>
      </c>
      <c r="N5" s="3">
        <f>IF( OR( NOT( ISNUMBER( 'обеспеченность в кол-вах'!AF6 ) ), NOT( ISNUMBER( 'обеспеченность в кол-вах'!AG6 ) ) ), "",  IF( 'обеспеченность в кол-вах'!AF6 = 0, "", ROUND( 100 * 'обеспеченность в кол-вах'!AG6 / 'обеспеченность в кол-вах'!AF6, 2 ) ) )</f>
        <v>100</v>
      </c>
      <c r="O5" s="3">
        <f>IF( OR( NOT( ISNUMBER( 'обеспеченность в кол-вах'!AH6 ) ), NOT( ISNUMBER( 'обеспеченность в кол-вах'!AI6 ) ) ), "",  IF( 'обеспеченность в кол-вах'!AH6 = 0, "", ROUND( 100 * 'обеспеченность в кол-вах'!AI6 / 'обеспеченность в кол-вах'!AH6, 2 ) ) )</f>
        <v>33.33</v>
      </c>
      <c r="P5" s="3">
        <f>IF( OR( NOT( ISNUMBER( 'обеспеченность в кол-вах'!AJ6 ) ), NOT( ISNUMBER( 'обеспеченность в кол-вах'!AK6 ) ) ), "",  IF( 'обеспеченность в кол-вах'!AJ6 = 0, "", ROUND( 100 * 'обеспеченность в кол-вах'!AK6 / 'обеспеченность в кол-вах'!AJ6, 2 ) ) )</f>
        <v>100</v>
      </c>
      <c r="Q5" s="3">
        <f>IF( OR( NOT( ISNUMBER( 'обеспеченность в кол-вах'!AL6 ) ), NOT( ISNUMBER( 'обеспеченность в кол-вах'!AM6 ) ) ), "",  IF( 'обеспеченность в кол-вах'!AL6 = 0, "", ROUND( 100 * 'обеспеченность в кол-вах'!AM6 / 'обеспеченность в кол-вах'!AL6, 2 ) ) )</f>
        <v>33.33</v>
      </c>
      <c r="R5" s="3" t="str">
        <f>IF( OR( NOT( ISNUMBER( 'обеспеченность в кол-вах'!AN6 ) ), NOT( ISNUMBER( 'обеспеченность в кол-вах'!AO6 ) ) ), "",  IF( 'обеспеченность в кол-вах'!AN6 = 0, "", ROUND( 100 * 'обеспеченность в кол-вах'!AO6 / 'обеспеченность в кол-вах'!AN6, 2 ) ) )</f>
        <v/>
      </c>
      <c r="S5" s="3" t="str">
        <f>IF( OR( NOT( ISNUMBER( 'обеспеченность в кол-вах'!AP6 ) ), NOT( ISNUMBER( 'обеспеченность в кол-вах'!AQ6 ) ) ), "",  IF( 'обеспеченность в кол-вах'!AP6 = 0, "", ROUND( 100 * 'обеспеченность в кол-вах'!AQ6 / 'обеспеченность в кол-вах'!AP6, 2 ) ) )</f>
        <v/>
      </c>
      <c r="T5" s="3" t="str">
        <f>IF( OR( NOT( ISNUMBER( 'обеспеченность в кол-вах'!AR6 ) ), NOT( ISNUMBER( 'обеспеченность в кол-вах'!AS6 ) ) ), "",  IF( 'обеспеченность в кол-вах'!AR6 = 0, "", ROUND( 100 * 'обеспеченность в кол-вах'!AS6 / 'обеспеченность в кол-вах'!AR6, 2 ) ) )</f>
        <v/>
      </c>
      <c r="U5" s="3" t="str">
        <f>IF( OR( NOT( ISNUMBER( 'обеспеченность в кол-вах'!AT6 ) ), NOT( ISNUMBER( 'обеспеченность в кол-вах'!AU6 ) ) ), "",  IF( 'обеспеченность в кол-вах'!AT6 = 0, "", ROUND( 100 * 'обеспеченность в кол-вах'!AU6 / 'обеспеченность в кол-вах'!AT6, 2 ) ) )</f>
        <v/>
      </c>
      <c r="V5" s="3" t="str">
        <f>IF( OR( NOT( ISNUMBER( 'обеспеченность в кол-вах'!AV6 ) ), NOT( ISNUMBER( 'обеспеченность в кол-вах'!AW6 ) ) ), "",  IF( 'обеспеченность в кол-вах'!AV6 = 0, "", ROUND( 100 * 'обеспеченность в кол-вах'!AW6 / 'обеспеченность в кол-вах'!AV6, 2 ) ) )</f>
        <v/>
      </c>
      <c r="W5" s="3" t="str">
        <f>IF( OR( NOT( ISNUMBER( 'обеспеченность в кол-вах'!AX6 ) ), NOT( ISNUMBER( 'обеспеченность в кол-вах'!AY6 ) ) ), "",  IF( 'обеспеченность в кол-вах'!AX6 = 0, "", ROUND( 100 * 'обеспеченность в кол-вах'!AY6 / 'обеспеченность в кол-вах'!AX6, 2 ) ) )</f>
        <v/>
      </c>
      <c r="X5" s="3" t="str">
        <f>IF( OR( NOT( ISNUMBER( 'обеспеченность в кол-вах'!AZ6 ) ), NOT( ISNUMBER( 'обеспеченность в кол-вах'!BA6 ) ) ), "",  IF( 'обеспеченность в кол-вах'!AZ6 = 0, "", ROUND( 100 * 'обеспеченность в кол-вах'!BA6 / 'обеспеченность в кол-вах'!AZ6, 2 ) ) )</f>
        <v/>
      </c>
      <c r="Y5" s="3" t="str">
        <f>IF( OR( NOT( ISNUMBER( 'обеспеченность в кол-вах'!BB6 ) ), NOT( ISNUMBER( 'обеспеченность в кол-вах'!BC6 ) ) ), "",  IF( 'обеспеченность в кол-вах'!BB6 = 0, "", ROUND( 100 * 'обеспеченность в кол-вах'!BC6 / 'обеспеченность в кол-вах'!BB6, 2 ) ) )</f>
        <v/>
      </c>
      <c r="Z5" s="3" t="str">
        <f>IF( OR( NOT( ISNUMBER( 'обеспеченность в кол-вах'!BD6 ) ), NOT( ISNUMBER( 'обеспеченность в кол-вах'!BE6 ) ) ), "",  IF( 'обеспеченность в кол-вах'!BD6 = 0, "", ROUND( 100 * 'обеспеченность в кол-вах'!BE6 / 'обеспеченность в кол-вах'!BD6, 2 ) ) )</f>
        <v/>
      </c>
      <c r="AA5" s="3" t="str">
        <f>IF( OR( NOT( ISNUMBER( 'обеспеченность в кол-вах'!BF6 ) ), NOT( ISNUMBER( 'обеспеченность в кол-вах'!BG6 ) ) ), "",  IF( 'обеспеченность в кол-вах'!BF6 = 0, "", ROUND( 100 * 'обеспеченность в кол-вах'!BG6 / 'обеспеченность в кол-вах'!BF6, 2 ) ) )</f>
        <v/>
      </c>
      <c r="AB5" s="3" t="str">
        <f>IF( OR( NOT( ISNUMBER( 'обеспеченность в кол-вах'!BH6 ) ), NOT( ISNUMBER( 'обеспеченность в кол-вах'!BI6 ) ) ), "",  IF( 'обеспеченность в кол-вах'!BH6 = 0, "", ROUND( 100 * 'обеспеченность в кол-вах'!BI6 / 'обеспеченность в кол-вах'!BH6, 2 ) ) )</f>
        <v/>
      </c>
      <c r="AC5" s="3" t="str">
        <f>IF( OR( NOT( ISNUMBER( 'обеспеченность в кол-вах'!BJ6 ) ), NOT( ISNUMBER( 'обеспеченность в кол-вах'!BK6 ) ) ), "",  IF( 'обеспеченность в кол-вах'!BJ6 = 0, "", ROUND( 100 * 'обеспеченность в кол-вах'!BK6 / 'обеспеченность в кол-вах'!BJ6, 2 ) ) )</f>
        <v/>
      </c>
      <c r="AD5" s="3" t="str">
        <f>IF( OR( NOT( ISNUMBER( 'обеспеченность в кол-вах'!BL6 ) ), NOT( ISNUMBER( 'обеспеченность в кол-вах'!BM6 ) ) ), "",  IF( 'обеспеченность в кол-вах'!BL6 = 0, "", ROUND( 100 * 'обеспеченность в кол-вах'!BM6 / 'обеспеченность в кол-вах'!BL6, 2 ) ) )</f>
        <v/>
      </c>
      <c r="AE5" s="3" t="str">
        <f>IF( OR( NOT( ISNUMBER( 'обеспеченность в кол-вах'!BN6 ) ), NOT( ISNUMBER( 'обеспеченность в кол-вах'!BO6 ) ) ), "",  IF( 'обеспеченность в кол-вах'!BN6 = 0, "", ROUND( 100 * 'обеспеченность в кол-вах'!BO6 / 'обеспеченность в кол-вах'!BN6, 2 ) ) )</f>
        <v/>
      </c>
    </row>
    <row r="6" spans="1:41" ht="19.5" customHeight="1">
      <c r="A6" s="2" t="s">
        <v>33</v>
      </c>
      <c r="B6" s="3">
        <f>IF( OR( NOT( ISNUMBER( 'обеспеченность в кол-вах'!B7 ) ), NOT( ISNUMBER( 'обеспеченность в кол-вах'!C7 ) ) ), "",  IF( 'обеспеченность в кол-вах'!B7 = 0, "", ROUND( 100 * 'обеспеченность в кол-вах'!C7 / 'обеспеченность в кол-вах'!B7, 2 ) ) )</f>
        <v>106.67</v>
      </c>
      <c r="C6" s="3">
        <f>IF( OR( NOT( ISNUMBER( 'обеспеченность в кол-вах'!D7 ) ), NOT( ISNUMBER( 'обеспеченность в кол-вах'!E7 ) ) ), "",  IF( 'обеспеченность в кол-вах'!D7 = 0, "", ROUND( 100 * 'обеспеченность в кол-вах'!E7 / 'обеспеченность в кол-вах'!D7, 2 ) ) )</f>
        <v>108.89</v>
      </c>
      <c r="D6" s="3">
        <f>IF( OR( NOT( ISNUMBER( 'обеспеченность в кол-вах'!F7 ) ), NOT( ISNUMBER( 'обеспеченность в кол-вах'!G7 ) ) ), "",  IF( 'обеспеченность в кол-вах'!F7 = 0, "", ROUND( 100 * 'обеспеченность в кол-вах'!G7 / 'обеспеченность в кол-вах'!F7, 2 ) ) )</f>
        <v>120</v>
      </c>
      <c r="E6" s="3" t="str">
        <f>IF( OR( NOT( ISNUMBER( 'обеспеченность в кол-вах'!L7 ) ), NOT( ISNUMBER( 'обеспеченность в кол-вах'!M7 ) ) ), "",  IF( 'обеспеченность в кол-вах'!L7 = 0, "", ROUND( 100 * 'обеспеченность в кол-вах'!M7 / 'обеспеченность в кол-вах'!L7, 2 ) ) )</f>
        <v/>
      </c>
      <c r="F6" s="3" t="str">
        <f>IF( OR( NOT( ISNUMBER( 'обеспеченность в кол-вах'!N7 ) ), NOT( ISNUMBER( 'обеспеченность в кол-вах'!O7 ) ) ), "",  IF( 'обеспеченность в кол-вах'!N7 = 0, "", ROUND( 100 * 'обеспеченность в кол-вах'!O7 / 'обеспеченность в кол-вах'!N7, 2 ) ) )</f>
        <v/>
      </c>
      <c r="G6" s="3" t="str">
        <f>IF( OR( NOT( ISNUMBER( 'обеспеченность в кол-вах'!P7 ) ), NOT( ISNUMBER( 'обеспеченность в кол-вах'!Q7 ) ) ), "",  IF( 'обеспеченность в кол-вах'!P7 = 0, "", ROUND( 100 * 'обеспеченность в кол-вах'!Q7 / 'обеспеченность в кол-вах'!P7, 2 ) ) )</f>
        <v/>
      </c>
      <c r="H6" s="3" t="str">
        <f>IF( OR( NOT( ISNUMBER( 'обеспеченность в кол-вах'!R7 ) ), NOT( ISNUMBER( 'обеспеченность в кол-вах'!S7 ) ) ), "",  IF( 'обеспеченность в кол-вах'!R7 = 0, "", ROUND( 100 * 'обеспеченность в кол-вах'!S7 / 'обеспеченность в кол-вах'!R7, 2 ) ) )</f>
        <v/>
      </c>
      <c r="I6" s="3">
        <f>IF( OR( NOT( ISNUMBER( 'обеспеченность в кол-вах'!T7 ) ), NOT( ISNUMBER( 'обеспеченность в кол-вах'!U7 ) ) ), "",  IF( 'обеспеченность в кол-вах'!T7 = 0, "", ROUND( 100 * 'обеспеченность в кол-вах'!U7 / 'обеспеченность в кол-вах'!T7, 2 ) ) )</f>
        <v>106.25</v>
      </c>
      <c r="J6" s="3">
        <f>IF( OR( NOT( ISNUMBER( 'обеспеченность в кол-вах'!X7 ) ), NOT( ISNUMBER( 'обеспеченность в кол-вах'!Y7 ) ) ), "",  IF( 'обеспеченность в кол-вах'!X7 = 0, "", ROUND( 100 * 'обеспеченность в кол-вах'!Y7 / 'обеспеченность в кол-вах'!X7, 2 ) ) )</f>
        <v>150</v>
      </c>
      <c r="K6" s="3">
        <f>IF( OR( NOT( ISNUMBER( 'обеспеченность в кол-вах'!Z7 ) ), NOT( ISNUMBER( 'обеспеченность в кол-вах'!AA7 ) ) ), "",  IF( 'обеспеченность в кол-вах'!Z7 = 0, "", ROUND( 100 * 'обеспеченность в кол-вах'!AA7 / 'обеспеченность в кол-вах'!Z7, 2 ) ) )</f>
        <v>50</v>
      </c>
      <c r="L6" s="3">
        <f>IF( OR( NOT( ISNUMBER( 'обеспеченность в кол-вах'!AB7 ) ), NOT( ISNUMBER( 'обеспеченность в кол-вах'!AC7 ) ) ), "",  IF( 'обеспеченность в кол-вах'!AB7 = 0, "", ROUND( 100 * 'обеспеченность в кол-вах'!AC7 / 'обеспеченность в кол-вах'!AB7, 2 ) ) )</f>
        <v>166.67</v>
      </c>
      <c r="M6" s="3">
        <f>IF( OR( NOT( ISNUMBER( 'обеспеченность в кол-вах'!AD7 ) ), NOT( ISNUMBER( 'обеспеченность в кол-вах'!AE7 ) ) ), "",  IF( 'обеспеченность в кол-вах'!AD7 = 0, "", ROUND( 100 * 'обеспеченность в кол-вах'!AE7 / 'обеспеченность в кол-вах'!AD7, 2 ) ) )</f>
        <v>55.56</v>
      </c>
      <c r="N6" s="3">
        <f>IF( OR( NOT( ISNUMBER( 'обеспеченность в кол-вах'!AF7 ) ), NOT( ISNUMBER( 'обеспеченность в кол-вах'!AG7 ) ) ), "",  IF( 'обеспеченность в кол-вах'!AF7 = 0, "", ROUND( 100 * 'обеспеченность в кол-вах'!AG7 / 'обеспеченность в кол-вах'!AF7, 2 ) ) )</f>
        <v>113.33</v>
      </c>
      <c r="O6" s="3">
        <f>IF( OR( NOT( ISNUMBER( 'обеспеченность в кол-вах'!AH7 ) ), NOT( ISNUMBER( 'обеспеченность в кол-вах'!AI7 ) ) ), "",  IF( 'обеспеченность в кол-вах'!AH7 = 0, "", ROUND( 100 * 'обеспеченность в кол-вах'!AI7 / 'обеспеченность в кол-вах'!AH7, 2 ) ) )</f>
        <v>37.78</v>
      </c>
      <c r="P6" s="3">
        <f>IF( OR( NOT( ISNUMBER( 'обеспеченность в кол-вах'!AJ7 ) ), NOT( ISNUMBER( 'обеспеченность в кол-вах'!AK7 ) ) ), "",  IF( 'обеспеченность в кол-вах'!AJ7 = 0, "", ROUND( 100 * 'обеспеченность в кол-вах'!AK7 / 'обеспеченность в кол-вах'!AJ7, 2 ) ) )</f>
        <v>100</v>
      </c>
      <c r="Q6" s="3">
        <f>IF( OR( NOT( ISNUMBER( 'обеспеченность в кол-вах'!AL7 ) ), NOT( ISNUMBER( 'обеспеченность в кол-вах'!AM7 ) ) ), "",  IF( 'обеспеченность в кол-вах'!AL7 = 0, "", ROUND( 100 * 'обеспеченность в кол-вах'!AM7 / 'обеспеченность в кол-вах'!AL7, 2 ) ) )</f>
        <v>33.33</v>
      </c>
      <c r="R6" s="3" t="str">
        <f>IF( OR( NOT( ISNUMBER( 'обеспеченность в кол-вах'!AN7 ) ), NOT( ISNUMBER( 'обеспеченность в кол-вах'!AO7 ) ) ), "",  IF( 'обеспеченность в кол-вах'!AN7 = 0, "", ROUND( 100 * 'обеспеченность в кол-вах'!AO7 / 'обеспеченность в кол-вах'!AN7, 2 ) ) )</f>
        <v/>
      </c>
      <c r="S6" s="3">
        <f>IF( OR( NOT( ISNUMBER( 'обеспеченность в кол-вах'!AP7 ) ), NOT( ISNUMBER( 'обеспеченность в кол-вах'!AQ7 ) ) ), "",  IF( 'обеспеченность в кол-вах'!AP7 = 0, "", ROUND( 100 * 'обеспеченность в кол-вах'!AQ7 / 'обеспеченность в кол-вах'!AP7, 2 ) ) )</f>
        <v>100</v>
      </c>
      <c r="T6" s="3" t="str">
        <f>IF( OR( NOT( ISNUMBER( 'обеспеченность в кол-вах'!AR7 ) ), NOT( ISNUMBER( 'обеспеченность в кол-вах'!AS7 ) ) ), "",  IF( 'обеспеченность в кол-вах'!AR7 = 0, "", ROUND( 100 * 'обеспеченность в кол-вах'!AS7 / 'обеспеченность в кол-вах'!AR7, 2 ) ) )</f>
        <v/>
      </c>
      <c r="U6" s="3" t="str">
        <f>IF( OR( NOT( ISNUMBER( 'обеспеченность в кол-вах'!AT7 ) ), NOT( ISNUMBER( 'обеспеченность в кол-вах'!AU7 ) ) ), "",  IF( 'обеспеченность в кол-вах'!AT7 = 0, "", ROUND( 100 * 'обеспеченность в кол-вах'!AU7 / 'обеспеченность в кол-вах'!AT7, 2 ) ) )</f>
        <v/>
      </c>
      <c r="V6" s="3" t="str">
        <f>IF( OR( NOT( ISNUMBER( 'обеспеченность в кол-вах'!AV7 ) ), NOT( ISNUMBER( 'обеспеченность в кол-вах'!AW7 ) ) ), "",  IF( 'обеспеченность в кол-вах'!AV7 = 0, "", ROUND( 100 * 'обеспеченность в кол-вах'!AW7 / 'обеспеченность в кол-вах'!AV7, 2 ) ) )</f>
        <v/>
      </c>
      <c r="W6" s="3" t="str">
        <f>IF( OR( NOT( ISNUMBER( 'обеспеченность в кол-вах'!AX7 ) ), NOT( ISNUMBER( 'обеспеченность в кол-вах'!AY7 ) ) ), "",  IF( 'обеспеченность в кол-вах'!AX7 = 0, "", ROUND( 100 * 'обеспеченность в кол-вах'!AY7 / 'обеспеченность в кол-вах'!AX7, 2 ) ) )</f>
        <v/>
      </c>
      <c r="X6" s="3" t="str">
        <f>IF( OR( NOT( ISNUMBER( 'обеспеченность в кол-вах'!AZ7 ) ), NOT( ISNUMBER( 'обеспеченность в кол-вах'!BA7 ) ) ), "",  IF( 'обеспеченность в кол-вах'!AZ7 = 0, "", ROUND( 100 * 'обеспеченность в кол-вах'!BA7 / 'обеспеченность в кол-вах'!AZ7, 2 ) ) )</f>
        <v/>
      </c>
      <c r="Y6" s="3" t="str">
        <f>IF( OR( NOT( ISNUMBER( 'обеспеченность в кол-вах'!BB7 ) ), NOT( ISNUMBER( 'обеспеченность в кол-вах'!BC7 ) ) ), "",  IF( 'обеспеченность в кол-вах'!BB7 = 0, "", ROUND( 100 * 'обеспеченность в кол-вах'!BC7 / 'обеспеченность в кол-вах'!BB7, 2 ) ) )</f>
        <v/>
      </c>
      <c r="Z6" s="3" t="str">
        <f>IF( OR( NOT( ISNUMBER( 'обеспеченность в кол-вах'!BD7 ) ), NOT( ISNUMBER( 'обеспеченность в кол-вах'!BE7 ) ) ), "",  IF( 'обеспеченность в кол-вах'!BD7 = 0, "", ROUND( 100 * 'обеспеченность в кол-вах'!BE7 / 'обеспеченность в кол-вах'!BD7, 2 ) ) )</f>
        <v/>
      </c>
      <c r="AA6" s="3" t="str">
        <f>IF( OR( NOT( ISNUMBER( 'обеспеченность в кол-вах'!BF7 ) ), NOT( ISNUMBER( 'обеспеченность в кол-вах'!BG7 ) ) ), "",  IF( 'обеспеченность в кол-вах'!BF7 = 0, "", ROUND( 100 * 'обеспеченность в кол-вах'!BG7 / 'обеспеченность в кол-вах'!BF7, 2 ) ) )</f>
        <v/>
      </c>
      <c r="AB6" s="3" t="str">
        <f>IF( OR( NOT( ISNUMBER( 'обеспеченность в кол-вах'!BH7 ) ), NOT( ISNUMBER( 'обеспеченность в кол-вах'!BI7 ) ) ), "",  IF( 'обеспеченность в кол-вах'!BH7 = 0, "", ROUND( 100 * 'обеспеченность в кол-вах'!BI7 / 'обеспеченность в кол-вах'!BH7, 2 ) ) )</f>
        <v/>
      </c>
      <c r="AC6" s="3" t="str">
        <f>IF( OR( NOT( ISNUMBER( 'обеспеченность в кол-вах'!BJ7 ) ), NOT( ISNUMBER( 'обеспеченность в кол-вах'!BK7 ) ) ), "",  IF( 'обеспеченность в кол-вах'!BJ7 = 0, "", ROUND( 100 * 'обеспеченность в кол-вах'!BK7 / 'обеспеченность в кол-вах'!BJ7, 2 ) ) )</f>
        <v/>
      </c>
      <c r="AD6" s="3" t="str">
        <f>IF( OR( NOT( ISNUMBER( 'обеспеченность в кол-вах'!BL7 ) ), NOT( ISNUMBER( 'обеспеченность в кол-вах'!BM7 ) ) ), "",  IF( 'обеспеченность в кол-вах'!BL7 = 0, "", ROUND( 100 * 'обеспеченность в кол-вах'!BM7 / 'обеспеченность в кол-вах'!BL7, 2 ) ) )</f>
        <v/>
      </c>
      <c r="AE6" s="3" t="str">
        <f>IF( OR( NOT( ISNUMBER( 'обеспеченность в кол-вах'!BN7 ) ), NOT( ISNUMBER( 'обеспеченность в кол-вах'!BO7 ) ) ), "",  IF( 'обеспеченность в кол-вах'!BN7 = 0, "", ROUND( 100 * 'обеспеченность в кол-вах'!BO7 / 'обеспеченность в кол-вах'!BN7, 2 ) ) )</f>
        <v/>
      </c>
    </row>
    <row r="7" spans="1:41" ht="18" customHeight="1">
      <c r="A7" s="2" t="s">
        <v>34</v>
      </c>
      <c r="B7" s="3">
        <f>IF( OR( NOT( ISNUMBER( 'обеспеченность в кол-вах'!B8 ) ), NOT( ISNUMBER( 'обеспеченность в кол-вах'!C8 ) ) ), "",  IF( 'обеспеченность в кол-вах'!B8 = 0, "", ROUND( 100 * 'обеспеченность в кол-вах'!C8 / 'обеспеченность в кол-вах'!B8, 2 ) ) )</f>
        <v>125</v>
      </c>
      <c r="C7" s="3">
        <f>IF( OR( NOT( ISNUMBER( 'обеспеченность в кол-вах'!D8 ) ), NOT( ISNUMBER( 'обеспеченность в кол-вах'!E8 ) ) ), "",  IF( 'обеспеченность в кол-вах'!D8 = 0, "", ROUND( 100 * 'обеспеченность в кол-вах'!E8 / 'обеспеченность в кол-вах'!D8, 2 ) ) )</f>
        <v>144.74</v>
      </c>
      <c r="D7" s="3">
        <f>IF( OR( NOT( ISNUMBER( 'обеспеченность в кол-вах'!F8 ) ), NOT( ISNUMBER( 'обеспеченность в кол-вах'!G8 ) ) ), "",  IF( 'обеспеченность в кол-вах'!F8 = 0, "", ROUND( 100 * 'обеспеченность в кол-вах'!G8 / 'обеспеченность в кол-вах'!F8, 2 ) ) )</f>
        <v>132.88999999999999</v>
      </c>
      <c r="E7" s="3" t="str">
        <f>IF( OR( NOT( ISNUMBER( 'обеспеченность в кол-вах'!L8 ) ), NOT( ISNUMBER( 'обеспеченность в кол-вах'!M8 ) ) ), "",  IF( 'обеспеченность в кол-вах'!L8 = 0, "", ROUND( 100 * 'обеспеченность в кол-вах'!M8 / 'обеспеченность в кол-вах'!L8, 2 ) ) )</f>
        <v/>
      </c>
      <c r="F7" s="3" t="str">
        <f>IF( OR( NOT( ISNUMBER( 'обеспеченность в кол-вах'!N8 ) ), NOT( ISNUMBER( 'обеспеченность в кол-вах'!O8 ) ) ), "",  IF( 'обеспеченность в кол-вах'!N8 = 0, "", ROUND( 100 * 'обеспеченность в кол-вах'!O8 / 'обеспеченность в кол-вах'!N8, 2 ) ) )</f>
        <v/>
      </c>
      <c r="G7" s="3" t="str">
        <f>IF( OR( NOT( ISNUMBER( 'обеспеченность в кол-вах'!P8 ) ), NOT( ISNUMBER( 'обеспеченность в кол-вах'!Q8 ) ) ), "",  IF( 'обеспеченность в кол-вах'!P8 = 0, "", ROUND( 100 * 'обеспеченность в кол-вах'!Q8 / 'обеспеченность в кол-вах'!P8, 2 ) ) )</f>
        <v/>
      </c>
      <c r="H7" s="3" t="str">
        <f>IF( OR( NOT( ISNUMBER( 'обеспеченность в кол-вах'!R8 ) ), NOT( ISNUMBER( 'обеспеченность в кол-вах'!S8 ) ) ), "",  IF( 'обеспеченность в кол-вах'!R8 = 0, "", ROUND( 100 * 'обеспеченность в кол-вах'!S8 / 'обеспеченность в кол-вах'!R8, 2 ) ) )</f>
        <v/>
      </c>
      <c r="I7" s="3">
        <f>IF( OR( NOT( ISNUMBER( 'обеспеченность в кол-вах'!T8 ) ), NOT( ISNUMBER( 'обеспеченность в кол-вах'!U8 ) ) ), "",  IF( 'обеспеченность в кол-вах'!T8 = 0, "", ROUND( 100 * 'обеспеченность в кол-вах'!U8 / 'обеспеченность в кол-вах'!T8, 2 ) ) )</f>
        <v>126.32</v>
      </c>
      <c r="J7" s="3">
        <f>IF( OR( NOT( ISNUMBER( 'обеспеченность в кол-вах'!X8 ) ), NOT( ISNUMBER( 'обеспеченность в кол-вах'!Y8 ) ) ), "",  IF( 'обеспеченность в кол-вах'!X8 = 0, "", ROUND( 100 * 'обеспеченность в кол-вах'!Y8 / 'обеспеченность в кол-вах'!X8, 2 ) ) )</f>
        <v>120.69</v>
      </c>
      <c r="K7" s="3">
        <f>IF( OR( NOT( ISNUMBER( 'обеспеченность в кол-вах'!Z8 ) ), NOT( ISNUMBER( 'обеспеченность в кол-вах'!AA8 ) ) ), "",  IF( 'обеспеченность в кол-вах'!Z8 = 0, "", ROUND( 100 * 'обеспеченность в кол-вах'!AA8 / 'обеспеченность в кол-вах'!Z8, 2 ) ) )</f>
        <v>46.05</v>
      </c>
      <c r="L7" s="3">
        <f>IF( OR( NOT( ISNUMBER( 'обеспеченность в кол-вах'!AB8 ) ), NOT( ISNUMBER( 'обеспеченность в кол-вах'!AC8 ) ) ), "",  IF( 'обеспеченность в кол-вах'!AB8 = 0, "", ROUND( 100 * 'обеспеченность в кол-вах'!AC8 / 'обеспеченность в кол-вах'!AB8, 2 ) ) )</f>
        <v>137.93</v>
      </c>
      <c r="M7" s="3">
        <f>IF( OR( NOT( ISNUMBER( 'обеспеченность в кол-вах'!AD8 ) ), NOT( ISNUMBER( 'обеспеченность в кол-вах'!AE8 ) ) ), "",  IF( 'обеспеченность в кол-вах'!AD8 = 0, "", ROUND( 100 * 'обеспеченность в кол-вах'!AE8 / 'обеспеченность в кол-вах'!AD8, 2 ) ) )</f>
        <v>52.63</v>
      </c>
      <c r="N7" s="3">
        <f>IF( OR( NOT( ISNUMBER( 'обеспеченность в кол-вах'!AF8 ) ), NOT( ISNUMBER( 'обеспеченность в кол-вах'!AG8 ) ) ), "",  IF( 'обеспеченность в кол-вах'!AF8 = 0, "", ROUND( 100 * 'обеспеченность в кол-вах'!AG8 / 'обеспеченность в кол-вах'!AF8, 2 ) ) )</f>
        <v>137.93</v>
      </c>
      <c r="O7" s="3">
        <f>IF( OR( NOT( ISNUMBER( 'обеспеченность в кол-вах'!AH8 ) ), NOT( ISNUMBER( 'обеспеченность в кол-вах'!AI8 ) ) ), "",  IF( 'обеспеченность в кол-вах'!AH8 = 0, "", ROUND( 100 * 'обеспеченность в кол-вах'!AI8 / 'обеспеченность в кол-вах'!AH8, 2 ) ) )</f>
        <v>52.63</v>
      </c>
      <c r="P7" s="3">
        <f>IF( OR( NOT( ISNUMBER( 'обеспеченность в кол-вах'!AJ8 ) ), NOT( ISNUMBER( 'обеспеченность в кол-вах'!AK8 ) ) ), "",  IF( 'обеспеченность в кол-вах'!AJ8 = 0, "", ROUND( 100 * 'обеспеченность в кол-вах'!AK8 / 'обеспеченность в кол-вах'!AJ8, 2 ) ) )</f>
        <v>137.93</v>
      </c>
      <c r="Q7" s="3">
        <f>IF( OR( NOT( ISNUMBER( 'обеспеченность в кол-вах'!AL8 ) ), NOT( ISNUMBER( 'обеспеченность в кол-вах'!AM8 ) ) ), "",  IF( 'обеспеченность в кол-вах'!AL8 = 0, "", ROUND( 100 * 'обеспеченность в кол-вах'!AM8 / 'обеспеченность в кол-вах'!AL8, 2 ) ) )</f>
        <v>52.63</v>
      </c>
      <c r="R7" s="3" t="str">
        <f>IF( OR( NOT( ISNUMBER( 'обеспеченность в кол-вах'!AN8 ) ), NOT( ISNUMBER( 'обеспеченность в кол-вах'!AO8 ) ) ), "",  IF( 'обеспеченность в кол-вах'!AN8 = 0, "", ROUND( 100 * 'обеспеченность в кол-вах'!AO8 / 'обеспеченность в кол-вах'!AN8, 2 ) ) )</f>
        <v/>
      </c>
      <c r="S7" s="3">
        <f>IF( OR( NOT( ISNUMBER( 'обеспеченность в кол-вах'!AP8 ) ), NOT( ISNUMBER( 'обеспеченность в кол-вах'!AQ8 ) ) ), "",  IF( 'обеспеченность в кол-вах'!AP8 = 0, "", ROUND( 100 * 'обеспеченность в кол-вах'!AQ8 / 'обеспеченность в кол-вах'!AP8, 2 ) ) )</f>
        <v>105.26</v>
      </c>
      <c r="T7" s="3" t="str">
        <f>IF( OR( NOT( ISNUMBER( 'обеспеченность в кол-вах'!AR8 ) ), NOT( ISNUMBER( 'обеспеченность в кол-вах'!AS8 ) ) ), "",  IF( 'обеспеченность в кол-вах'!AR8 = 0, "", ROUND( 100 * 'обеспеченность в кол-вах'!AS8 / 'обеспеченность в кол-вах'!AR8, 2 ) ) )</f>
        <v/>
      </c>
      <c r="U7" s="3" t="str">
        <f>IF( OR( NOT( ISNUMBER( 'обеспеченность в кол-вах'!AT8 ) ), NOT( ISNUMBER( 'обеспеченность в кол-вах'!AU8 ) ) ), "",  IF( 'обеспеченность в кол-вах'!AT8 = 0, "", ROUND( 100 * 'обеспеченность в кол-вах'!AU8 / 'обеспеченность в кол-вах'!AT8, 2 ) ) )</f>
        <v/>
      </c>
      <c r="V7" s="3" t="str">
        <f>IF( OR( NOT( ISNUMBER( 'обеспеченность в кол-вах'!AV8 ) ), NOT( ISNUMBER( 'обеспеченность в кол-вах'!AW8 ) ) ), "",  IF( 'обеспеченность в кол-вах'!AV8 = 0, "", ROUND( 100 * 'обеспеченность в кол-вах'!AW8 / 'обеспеченность в кол-вах'!AV8, 2 ) ) )</f>
        <v/>
      </c>
      <c r="W7" s="3" t="str">
        <f>IF( OR( NOT( ISNUMBER( 'обеспеченность в кол-вах'!AX8 ) ), NOT( ISNUMBER( 'обеспеченность в кол-вах'!AY8 ) ) ), "",  IF( 'обеспеченность в кол-вах'!AX8 = 0, "", ROUND( 100 * 'обеспеченность в кол-вах'!AY8 / 'обеспеченность в кол-вах'!AX8, 2 ) ) )</f>
        <v/>
      </c>
      <c r="X7" s="3" t="str">
        <f>IF( OR( NOT( ISNUMBER( 'обеспеченность в кол-вах'!AZ8 ) ), NOT( ISNUMBER( 'обеспеченность в кол-вах'!BA8 ) ) ), "",  IF( 'обеспеченность в кол-вах'!AZ8 = 0, "", ROUND( 100 * 'обеспеченность в кол-вах'!BA8 / 'обеспеченность в кол-вах'!AZ8, 2 ) ) )</f>
        <v/>
      </c>
      <c r="Y7" s="3" t="str">
        <f>IF( OR( NOT( ISNUMBER( 'обеспеченность в кол-вах'!BB8 ) ), NOT( ISNUMBER( 'обеспеченность в кол-вах'!BC8 ) ) ), "",  IF( 'обеспеченность в кол-вах'!BB8 = 0, "", ROUND( 100 * 'обеспеченность в кол-вах'!BC8 / 'обеспеченность в кол-вах'!BB8, 2 ) ) )</f>
        <v/>
      </c>
      <c r="Z7" s="3" t="str">
        <f>IF( OR( NOT( ISNUMBER( 'обеспеченность в кол-вах'!BD8 ) ), NOT( ISNUMBER( 'обеспеченность в кол-вах'!BE8 ) ) ), "",  IF( 'обеспеченность в кол-вах'!BD8 = 0, "", ROUND( 100 * 'обеспеченность в кол-вах'!BE8 / 'обеспеченность в кол-вах'!BD8, 2 ) ) )</f>
        <v/>
      </c>
      <c r="AA7" s="3" t="str">
        <f>IF( OR( NOT( ISNUMBER( 'обеспеченность в кол-вах'!BF8 ) ), NOT( ISNUMBER( 'обеспеченность в кол-вах'!BG8 ) ) ), "",  IF( 'обеспеченность в кол-вах'!BF8 = 0, "", ROUND( 100 * 'обеспеченность в кол-вах'!BG8 / 'обеспеченность в кол-вах'!BF8, 2 ) ) )</f>
        <v/>
      </c>
      <c r="AB7" s="3" t="str">
        <f>IF( OR( NOT( ISNUMBER( 'обеспеченность в кол-вах'!BH8 ) ), NOT( ISNUMBER( 'обеспеченность в кол-вах'!BI8 ) ) ), "",  IF( 'обеспеченность в кол-вах'!BH8 = 0, "", ROUND( 100 * 'обеспеченность в кол-вах'!BI8 / 'обеспеченность в кол-вах'!BH8, 2 ) ) )</f>
        <v/>
      </c>
      <c r="AC7" s="3" t="str">
        <f>IF( OR( NOT( ISNUMBER( 'обеспеченность в кол-вах'!BJ8 ) ), NOT( ISNUMBER( 'обеспеченность в кол-вах'!BK8 ) ) ), "",  IF( 'обеспеченность в кол-вах'!BJ8 = 0, "", ROUND( 100 * 'обеспеченность в кол-вах'!BK8 / 'обеспеченность в кол-вах'!BJ8, 2 ) ) )</f>
        <v/>
      </c>
      <c r="AD7" s="3" t="str">
        <f>IF( OR( NOT( ISNUMBER( 'обеспеченность в кол-вах'!BL8 ) ), NOT( ISNUMBER( 'обеспеченность в кол-вах'!BM8 ) ) ), "",  IF( 'обеспеченность в кол-вах'!BL8 = 0, "", ROUND( 100 * 'обеспеченность в кол-вах'!BM8 / 'обеспеченность в кол-вах'!BL8, 2 ) ) )</f>
        <v/>
      </c>
      <c r="AE7" s="3" t="str">
        <f>IF( OR( NOT( ISNUMBER( 'обеспеченность в кол-вах'!BN8 ) ), NOT( ISNUMBER( 'обеспеченность в кол-вах'!BO8 ) ) ), "",  IF( 'обеспеченность в кол-вах'!BN8 = 0, "", ROUND( 100 * 'обеспеченность в кол-вах'!BO8 / 'обеспеченность в кол-вах'!BN8, 2 ) ) )</f>
        <v/>
      </c>
    </row>
    <row r="8" spans="1:41" ht="23.25" customHeight="1">
      <c r="A8" s="2" t="s">
        <v>35</v>
      </c>
      <c r="B8" s="3">
        <f>IF( OR( NOT( ISNUMBER( 'обеспеченность в кол-вах'!B9 ) ), NOT( ISNUMBER( 'обеспеченность в кол-вах'!C9 ) ) ), "",  IF( 'обеспеченность в кол-вах'!B9 = 0, "", ROUND( 100 * 'обеспеченность в кол-вах'!C9 / 'обеспеченность в кол-вах'!B9, 2 ) ) )</f>
        <v>150</v>
      </c>
      <c r="C8" s="3">
        <f>IF( OR( NOT( ISNUMBER( 'обеспеченность в кол-вах'!D9 ) ), NOT( ISNUMBER( 'обеспеченность в кол-вах'!E9 ) ) ), "",  IF( 'обеспеченность в кол-вах'!D9 = 0, "", ROUND( 100 * 'обеспеченность в кол-вах'!E9 / 'обеспеченность в кол-вах'!D9, 2 ) ) )</f>
        <v>177.94</v>
      </c>
      <c r="D8" s="3">
        <f>IF( OR( NOT( ISNUMBER( 'обеспеченность в кол-вах'!F9 ) ), NOT( ISNUMBER( 'обеспеченность в кол-вах'!G9 ) ) ), "",  IF( 'обеспеченность в кол-вах'!F9 = 0, "", ROUND( 100 * 'обеспеченность в кол-вах'!G9 / 'обеспеченность в кол-вах'!F9, 2 ) ) )</f>
        <v>119.12</v>
      </c>
      <c r="E8" s="3" t="str">
        <f>IF( OR( NOT( ISNUMBER( 'обеспеченность в кол-вах'!L9 ) ), NOT( ISNUMBER( 'обеспеченность в кол-вах'!M9 ) ) ), "",  IF( 'обеспеченность в кол-вах'!L9 = 0, "", ROUND( 100 * 'обеспеченность в кол-вах'!M9 / 'обеспеченность в кол-вах'!L9, 2 ) ) )</f>
        <v/>
      </c>
      <c r="F8" s="3" t="str">
        <f>IF( OR( NOT( ISNUMBER( 'обеспеченность в кол-вах'!N9 ) ), NOT( ISNUMBER( 'обеспеченность в кол-вах'!O9 ) ) ), "",  IF( 'обеспеченность в кол-вах'!N9 = 0, "", ROUND( 100 * 'обеспеченность в кол-вах'!O9 / 'обеспеченность в кол-вах'!N9, 2 ) ) )</f>
        <v/>
      </c>
      <c r="G8" s="3" t="str">
        <f>IF( OR( NOT( ISNUMBER( 'обеспеченность в кол-вах'!P9 ) ), NOT( ISNUMBER( 'обеспеченность в кол-вах'!Q9 ) ) ), "",  IF( 'обеспеченность в кол-вах'!P9 = 0, "", ROUND( 100 * 'обеспеченность в кол-вах'!Q9 / 'обеспеченность в кол-вах'!P9, 2 ) ) )</f>
        <v/>
      </c>
      <c r="H8" s="3" t="str">
        <f>IF( OR( NOT( ISNUMBER( 'обеспеченность в кол-вах'!R9 ) ), NOT( ISNUMBER( 'обеспеченность в кол-вах'!S9 ) ) ), "",  IF( 'обеспеченность в кол-вах'!R9 = 0, "", ROUND( 100 * 'обеспеченность в кол-вах'!S9 / 'обеспеченность в кол-вах'!R9, 2 ) ) )</f>
        <v/>
      </c>
      <c r="I8" s="3">
        <f>IF( OR( NOT( ISNUMBER( 'обеспеченность в кол-вах'!T9 ) ), NOT( ISNUMBER( 'обеспеченность в кол-вах'!U9 ) ) ), "",  IF( 'обеспеченность в кол-вах'!T9 = 0, "", ROUND( 100 * 'обеспеченность в кол-вах'!U9 / 'обеспеченность в кол-вах'!T9, 2 ) ) )</f>
        <v>145.59</v>
      </c>
      <c r="J8" s="3">
        <f>IF( OR( NOT( ISNUMBER( 'обеспеченность в кол-вах'!X9 ) ), NOT( ISNUMBER( 'обеспеченность в кол-вах'!Y9 ) ) ), "",  IF( 'обеспеченность в кол-вах'!X9 = 0, "", ROUND( 100 * 'обеспеченность в кол-вах'!Y9 / 'обеспеченность в кол-вах'!X9, 2 ) ) )</f>
        <v>117.65</v>
      </c>
      <c r="K8" s="3">
        <f>IF( OR( NOT( ISNUMBER( 'обеспеченность в кол-вах'!Z9 ) ), NOT( ISNUMBER( 'обеспеченность в кол-вах'!AA9 ) ) ), "",  IF( 'обеспеченность в кол-вах'!Z9 = 0, "", ROUND( 100 * 'обеспеченность в кол-вах'!AA9 / 'обеспеченность в кол-вах'!Z9, 2 ) ) )</f>
        <v>58.82</v>
      </c>
      <c r="L8" s="3">
        <f>IF( OR( NOT( ISNUMBER( 'обеспеченность в кол-вах'!AB9 ) ), NOT( ISNUMBER( 'обеспеченность в кол-вах'!AC9 ) ) ), "",  IF( 'обеспеченность в кол-вах'!AB9 = 0, "", ROUND( 100 * 'обеспеченность в кол-вах'!AC9 / 'обеспеченность в кол-вах'!AB9, 2 ) ) )</f>
        <v>117.65</v>
      </c>
      <c r="M8" s="3">
        <f>IF( OR( NOT( ISNUMBER( 'обеспеченность в кол-вах'!AD9 ) ), NOT( ISNUMBER( 'обеспеченность в кол-вах'!AE9 ) ) ), "",  IF( 'обеспеченность в кол-вах'!AD9 = 0, "", ROUND( 100 * 'обеспеченность в кол-вах'!AE9 / 'обеспеченность в кол-вах'!AD9, 2 ) ) )</f>
        <v>58.82</v>
      </c>
      <c r="N8" s="3">
        <f>IF( OR( NOT( ISNUMBER( 'обеспеченность в кол-вах'!AF9 ) ), NOT( ISNUMBER( 'обеспеченность в кол-вах'!AG9 ) ) ), "",  IF( 'обеспеченность в кол-вах'!AF9 = 0, "", ROUND( 100 * 'обеспеченность в кол-вах'!AG9 / 'обеспеченность в кол-вах'!AF9, 2 ) ) )</f>
        <v>117.65</v>
      </c>
      <c r="O8" s="3">
        <f>IF( OR( NOT( ISNUMBER( 'обеспеченность в кол-вах'!AH9 ) ), NOT( ISNUMBER( 'обеспеченность в кол-вах'!AI9 ) ) ), "",  IF( 'обеспеченность в кол-вах'!AH9 = 0, "", ROUND( 100 * 'обеспеченность в кол-вах'!AI9 / 'обеспеченность в кол-вах'!AH9, 2 ) ) )</f>
        <v>58.82</v>
      </c>
      <c r="P8" s="3">
        <f>IF( OR( NOT( ISNUMBER( 'обеспеченность в кол-вах'!AJ9 ) ), NOT( ISNUMBER( 'обеспеченность в кол-вах'!AK9 ) ) ), "",  IF( 'обеспеченность в кол-вах'!AJ9 = 0, "", ROUND( 100 * 'обеспеченность в кол-вах'!AK9 / 'обеспеченность в кол-вах'!AJ9, 2 ) ) )</f>
        <v>117.65</v>
      </c>
      <c r="Q8" s="3">
        <f>IF( OR( NOT( ISNUMBER( 'обеспеченность в кол-вах'!AL9 ) ), NOT( ISNUMBER( 'обеспеченность в кол-вах'!AM9 ) ) ), "",  IF( 'обеспеченность в кол-вах'!AL9 = 0, "", ROUND( 100 * 'обеспеченность в кол-вах'!AM9 / 'обеспеченность в кол-вах'!AL9, 2 ) ) )</f>
        <v>58.82</v>
      </c>
      <c r="R8" s="3" t="str">
        <f>IF( OR( NOT( ISNUMBER( 'обеспеченность в кол-вах'!AN9 ) ), NOT( ISNUMBER( 'обеспеченность в кол-вах'!AO9 ) ) ), "",  IF( 'обеспеченность в кол-вах'!AN9 = 0, "", ROUND( 100 * 'обеспеченность в кол-вах'!AO9 / 'обеспеченность в кол-вах'!AN9, 2 ) ) )</f>
        <v/>
      </c>
      <c r="S8" s="3">
        <f>IF( OR( NOT( ISNUMBER( 'обеспеченность в кол-вах'!AP9 ) ), NOT( ISNUMBER( 'обеспеченность в кол-вах'!AQ9 ) ) ), "",  IF( 'обеспеченность в кол-вах'!AP9 = 0, "", ROUND( 100 * 'обеспеченность в кол-вах'!AQ9 / 'обеспеченность в кол-вах'!AP9, 2 ) ) )</f>
        <v>122.06</v>
      </c>
      <c r="T8" s="3" t="str">
        <f>IF( OR( NOT( ISNUMBER( 'обеспеченность в кол-вах'!AR9 ) ), NOT( ISNUMBER( 'обеспеченность в кол-вах'!AS9 ) ) ), "",  IF( 'обеспеченность в кол-вах'!AR9 = 0, "", ROUND( 100 * 'обеспеченность в кол-вах'!AS9 / 'обеспеченность в кол-вах'!AR9, 2 ) ) )</f>
        <v/>
      </c>
      <c r="U8" s="3" t="str">
        <f>IF( OR( NOT( ISNUMBER( 'обеспеченность в кол-вах'!AT9 ) ), NOT( ISNUMBER( 'обеспеченность в кол-вах'!AU9 ) ) ), "",  IF( 'обеспеченность в кол-вах'!AT9 = 0, "", ROUND( 100 * 'обеспеченность в кол-вах'!AU9 / 'обеспеченность в кол-вах'!AT9, 2 ) ) )</f>
        <v/>
      </c>
      <c r="V8" s="3" t="str">
        <f>IF( OR( NOT( ISNUMBER( 'обеспеченность в кол-вах'!AV9 ) ), NOT( ISNUMBER( 'обеспеченность в кол-вах'!AW9 ) ) ), "",  IF( 'обеспеченность в кол-вах'!AV9 = 0, "", ROUND( 100 * 'обеспеченность в кол-вах'!AW9 / 'обеспеченность в кол-вах'!AV9, 2 ) ) )</f>
        <v/>
      </c>
      <c r="W8" s="3" t="str">
        <f>IF( OR( NOT( ISNUMBER( 'обеспеченность в кол-вах'!AX9 ) ), NOT( ISNUMBER( 'обеспеченность в кол-вах'!AY9 ) ) ), "",  IF( 'обеспеченность в кол-вах'!AX9 = 0, "", ROUND( 100 * 'обеспеченность в кол-вах'!AY9 / 'обеспеченность в кол-вах'!AX9, 2 ) ) )</f>
        <v/>
      </c>
      <c r="X8" s="3" t="str">
        <f>IF( OR( NOT( ISNUMBER( 'обеспеченность в кол-вах'!AZ9 ) ), NOT( ISNUMBER( 'обеспеченность в кол-вах'!BA9 ) ) ), "",  IF( 'обеспеченность в кол-вах'!AZ9 = 0, "", ROUND( 100 * 'обеспеченность в кол-вах'!BA9 / 'обеспеченность в кол-вах'!AZ9, 2 ) ) )</f>
        <v/>
      </c>
      <c r="Y8" s="3" t="str">
        <f>IF( OR( NOT( ISNUMBER( 'обеспеченность в кол-вах'!BB9 ) ), NOT( ISNUMBER( 'обеспеченность в кол-вах'!BC9 ) ) ), "",  IF( 'обеспеченность в кол-вах'!BB9 = 0, "", ROUND( 100 * 'обеспеченность в кол-вах'!BC9 / 'обеспеченность в кол-вах'!BB9, 2 ) ) )</f>
        <v/>
      </c>
      <c r="Z8" s="3" t="str">
        <f>IF( OR( NOT( ISNUMBER( 'обеспеченность в кол-вах'!BD9 ) ), NOT( ISNUMBER( 'обеспеченность в кол-вах'!BE9 ) ) ), "",  IF( 'обеспеченность в кол-вах'!BD9 = 0, "", ROUND( 100 * 'обеспеченность в кол-вах'!BE9 / 'обеспеченность в кол-вах'!BD9, 2 ) ) )</f>
        <v/>
      </c>
      <c r="AA8" s="3" t="str">
        <f>IF( OR( NOT( ISNUMBER( 'обеспеченность в кол-вах'!BF9 ) ), NOT( ISNUMBER( 'обеспеченность в кол-вах'!BG9 ) ) ), "",  IF( 'обеспеченность в кол-вах'!BF9 = 0, "", ROUND( 100 * 'обеспеченность в кол-вах'!BG9 / 'обеспеченность в кол-вах'!BF9, 2 ) ) )</f>
        <v/>
      </c>
      <c r="AB8" s="3" t="str">
        <f>IF( OR( NOT( ISNUMBER( 'обеспеченность в кол-вах'!BH9 ) ), NOT( ISNUMBER( 'обеспеченность в кол-вах'!BI9 ) ) ), "",  IF( 'обеспеченность в кол-вах'!BH9 = 0, "", ROUND( 100 * 'обеспеченность в кол-вах'!BI9 / 'обеспеченность в кол-вах'!BH9, 2 ) ) )</f>
        <v/>
      </c>
      <c r="AC8" s="3" t="str">
        <f>IF( OR( NOT( ISNUMBER( 'обеспеченность в кол-вах'!BJ9 ) ), NOT( ISNUMBER( 'обеспеченность в кол-вах'!BK9 ) ) ), "",  IF( 'обеспеченность в кол-вах'!BJ9 = 0, "", ROUND( 100 * 'обеспеченность в кол-вах'!BK9 / 'обеспеченность в кол-вах'!BJ9, 2 ) ) )</f>
        <v/>
      </c>
      <c r="AD8" s="3" t="str">
        <f>IF( OR( NOT( ISNUMBER( 'обеспеченность в кол-вах'!BL9 ) ), NOT( ISNUMBER( 'обеспеченность в кол-вах'!BM9 ) ) ), "",  IF( 'обеспеченность в кол-вах'!BL9 = 0, "", ROUND( 100 * 'обеспеченность в кол-вах'!BM9 / 'обеспеченность в кол-вах'!BL9, 2 ) ) )</f>
        <v/>
      </c>
      <c r="AE8" s="3" t="str">
        <f>IF( OR( NOT( ISNUMBER( 'обеспеченность в кол-вах'!BN9 ) ), NOT( ISNUMBER( 'обеспеченность в кол-вах'!BO9 ) ) ), "",  IF( 'обеспеченность в кол-вах'!BN9 = 0, "", ROUND( 100 * 'обеспеченность в кол-вах'!BO9 / 'обеспеченность в кол-вах'!BN9, 2 ) ) )</f>
        <v/>
      </c>
    </row>
    <row r="9" spans="1:41" ht="24" customHeight="1">
      <c r="A9" s="2" t="s">
        <v>36</v>
      </c>
      <c r="B9" s="4">
        <f t="shared" ref="B9:AE9" si="0">IF( COUNT( B5:B8 ) = 0, "", ROUND( AVERAGE( B5:B8 ), 2 ) )</f>
        <v>124.86</v>
      </c>
      <c r="C9" s="4">
        <f t="shared" si="0"/>
        <v>138.44999999999999</v>
      </c>
      <c r="D9" s="4">
        <f t="shared" si="0"/>
        <v>128.56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130.1</v>
      </c>
      <c r="J9" s="4">
        <f t="shared" si="0"/>
        <v>122.09</v>
      </c>
      <c r="K9" s="4">
        <f t="shared" si="0"/>
        <v>47.05</v>
      </c>
      <c r="L9" s="4">
        <f t="shared" si="0"/>
        <v>147.22999999999999</v>
      </c>
      <c r="M9" s="4">
        <f t="shared" si="0"/>
        <v>55.64</v>
      </c>
      <c r="N9" s="4">
        <f t="shared" si="0"/>
        <v>117.23</v>
      </c>
      <c r="O9" s="4">
        <f t="shared" si="0"/>
        <v>45.64</v>
      </c>
      <c r="P9" s="4">
        <f t="shared" si="0"/>
        <v>113.9</v>
      </c>
      <c r="Q9" s="4">
        <f t="shared" si="0"/>
        <v>44.53</v>
      </c>
      <c r="R9" s="4" t="str">
        <f t="shared" si="0"/>
        <v/>
      </c>
      <c r="S9" s="4">
        <f t="shared" si="0"/>
        <v>109.11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41" ht="24" customHeight="1">
      <c r="A10" s="2" t="s">
        <v>37</v>
      </c>
      <c r="B10" s="3">
        <f>IF( OR( NOT( ISNUMBER( 'обеспеченность в кол-вах'!B11 ) ), NOT( ISNUMBER( 'обеспеченность в кол-вах'!C11 ) ) ), "",  IF( 'обеспеченность в кол-вах'!B11 = 0, "", ROUND( 100 * 'обеспеченность в кол-вах'!C11 / 'обеспеченность в кол-вах'!B11, 2 ) ) )</f>
        <v>144.22999999999999</v>
      </c>
      <c r="C10" s="3">
        <f>IF( OR( NOT( ISNUMBER( 'обеспеченность в кол-вах'!D11 ) ), NOT( ISNUMBER( 'обеспеченность в кол-вах'!E11 ) ) ), "",  IF( 'обеспеченность в кол-вах'!D11 = 0, "", ROUND( 100 * 'обеспеченность в кол-вах'!E11 / 'обеспеченность в кол-вах'!D11, 2 ) ) )</f>
        <v>148.08000000000001</v>
      </c>
      <c r="D10" s="3">
        <f>IF( OR( NOT( ISNUMBER( 'обеспеченность в кол-вах'!F11 ) ), NOT( ISNUMBER( 'обеспеченность в кол-вах'!G11 ) ) ), "",  IF( 'обеспеченность в кол-вах'!F11 = 0, "", ROUND( 100 * 'обеспеченность в кол-вах'!G11 / 'обеспеченность в кол-вах'!F11, 2 ) ) )</f>
        <v>153.85</v>
      </c>
      <c r="E10" s="3">
        <f>IF( OR( NOT( ISNUMBER( 'обеспеченность в кол-вах'!L11 ) ), NOT( ISNUMBER( 'обеспеченность в кол-вах'!M11 ) ) ), "",  IF( 'обеспеченность в кол-вах'!L11 = 0, "", ROUND( 100 * 'обеспеченность в кол-вах'!M11 / 'обеспеченность в кол-вах'!L11, 2 ) ) )</f>
        <v>307.69</v>
      </c>
      <c r="F10" s="3">
        <f>IF( OR( NOT( ISNUMBER( 'обеспеченность в кол-вах'!N11 ) ), NOT( ISNUMBER( 'обеспеченность в кол-вах'!O11 ) ) ), "",  IF( 'обеспеченность в кол-вах'!N11 = 0, "", ROUND( 100 * 'обеспеченность в кол-вах'!O11 / 'обеспеченность в кол-вах'!N11, 2 ) ) )</f>
        <v>153.85</v>
      </c>
      <c r="G10" s="3">
        <f>IF( OR( NOT( ISNUMBER( 'обеспеченность в кол-вах'!P11 ) ), NOT( ISNUMBER( 'обеспеченность в кол-вах'!Q11 ) ) ), "",  IF( 'обеспеченность в кол-вах'!P11 = 0, "", ROUND( 100 * 'обеспеченность в кол-вах'!Q11 / 'обеспеченность в кол-вах'!P11, 2 ) ) )</f>
        <v>153.85</v>
      </c>
      <c r="H10" s="3" t="str">
        <f>IF( OR( NOT( ISNUMBER( 'обеспеченность в кол-вах'!R11 ) ), NOT( ISNUMBER( 'обеспеченность в кол-вах'!S11 ) ) ), "",  IF( 'обеспеченность в кол-вах'!R11 = 0, "", ROUND( 100 * 'обеспеченность в кол-вах'!S11 / 'обеспеченность в кол-вах'!R11, 2 ) ) )</f>
        <v/>
      </c>
      <c r="I10" s="3" t="str">
        <f>IF( OR( NOT( ISNUMBER( 'обеспеченность в кол-вах'!T11 ) ), NOT( ISNUMBER( 'обеспеченность в кол-вах'!U11 ) ) ), "",  IF( 'обеспеченность в кол-вах'!T11 = 0, "", ROUND( 100 * 'обеспеченность в кол-вах'!U11 / 'обеспеченность в кол-вах'!T11, 2 ) ) )</f>
        <v/>
      </c>
      <c r="J10" s="3">
        <f>IF( OR( NOT( ISNUMBER( 'обеспеченность в кол-вах'!X11 ) ), NOT( ISNUMBER( 'обеспеченность в кол-вах'!Y11 ) ) ), "",  IF( 'обеспеченность в кол-вах'!X11 = 0, "", ROUND( 100 * 'обеспеченность в кол-вах'!Y11 / 'обеспеченность в кол-вах'!X11, 2 ) ) )</f>
        <v>108</v>
      </c>
      <c r="K10" s="3">
        <f>IF( OR( NOT( ISNUMBER( 'обеспеченность в кол-вах'!Z11 ) ), NOT( ISNUMBER( 'обеспеченность в кол-вах'!AA11 ) ) ), "",  IF( 'обеспеченность в кол-вах'!Z11 = 0, "", ROUND( 100 * 'обеспеченность в кол-вах'!AA11 / 'обеспеченность в кол-вах'!Z11, 2 ) ) )</f>
        <v>51.92</v>
      </c>
      <c r="L10" s="3">
        <f>IF( OR( NOT( ISNUMBER( 'обеспеченность в кол-вах'!AB11 ) ), NOT( ISNUMBER( 'обеспеченность в кол-вах'!AC11 ) ) ), "",  IF( 'обеспеченность в кол-вах'!AB11 = 0, "", ROUND( 100 * 'обеспеченность в кол-вах'!AC11 / 'обеспеченность в кол-вах'!AB11, 2 ) ) )</f>
        <v>160</v>
      </c>
      <c r="M10" s="3">
        <f>IF( OR( NOT( ISNUMBER( 'обеспеченность в кол-вах'!AD11 ) ), NOT( ISNUMBER( 'обеспеченность в кол-вах'!AE11 ) ) ), "",  IF( 'обеспеченность в кол-вах'!AD11 = 0, "", ROUND( 100 * 'обеспеченность в кол-вах'!AE11 / 'обеспеченность в кол-вах'!AD11, 2 ) ) )</f>
        <v>76.92</v>
      </c>
      <c r="N10" s="3">
        <f>IF( OR( NOT( ISNUMBER( 'обеспеченность в кол-вах'!AF11 ) ), NOT( ISNUMBER( 'обеспеченность в кол-вах'!AG11 ) ) ), "",  IF( 'обеспеченность в кол-вах'!AF11 = 0, "", ROUND( 100 * 'обеспеченность в кол-вах'!AG11 / 'обеспеченность в кол-вах'!AF11, 2 ) ) )</f>
        <v>184</v>
      </c>
      <c r="O10" s="3">
        <f>IF( OR( NOT( ISNUMBER( 'обеспеченность в кол-вах'!AH11 ) ), NOT( ISNUMBER( 'обеспеченность в кол-вах'!AI11 ) ) ), "",  IF( 'обеспеченность в кол-вах'!AH11 = 0, "", ROUND( 100 * 'обеспеченность в кол-вах'!AI11 / 'обеспеченность в кол-вах'!AH11, 2 ) ) )</f>
        <v>88.46</v>
      </c>
      <c r="P10" s="3">
        <f>IF( OR( NOT( ISNUMBER( 'обеспеченность в кол-вах'!AJ11 ) ), NOT( ISNUMBER( 'обеспеченность в кол-вах'!AK11 ) ) ), "",  IF( 'обеспеченность в кол-вах'!AJ11 = 0, "", ROUND( 100 * 'обеспеченность в кол-вах'!AK11 / 'обеспеченность в кол-вах'!AJ11, 2 ) ) )</f>
        <v>16</v>
      </c>
      <c r="Q10" s="3">
        <f>IF( OR( NOT( ISNUMBER( 'обеспеченность в кол-вах'!AL11 ) ), NOT( ISNUMBER( 'обеспеченность в кол-вах'!AM11 ) ) ), "",  IF( 'обеспеченность в кол-вах'!AL11 = 0, "", ROUND( 100 * 'обеспеченность в кол-вах'!AM11 / 'обеспеченность в кол-вах'!AL11, 2 ) ) )</f>
        <v>7.69</v>
      </c>
      <c r="R10" s="3">
        <f>IF( OR( NOT( ISNUMBER( 'обеспеченность в кол-вах'!AN11 ) ), NOT( ISNUMBER( 'обеспеченность в кол-вах'!AO11 ) ) ), "",  IF( 'обеспеченность в кол-вах'!AN11 = 0, "", ROUND( 100 * 'обеспеченность в кол-вах'!AO11 / 'обеспеченность в кол-вах'!AN11, 2 ) ) )</f>
        <v>153.85</v>
      </c>
      <c r="S10" s="3">
        <f>IF( OR( NOT( ISNUMBER( 'обеспеченность в кол-вах'!AP11 ) ), NOT( ISNUMBER( 'обеспеченность в кол-вах'!AQ11 ) ) ), "",  IF( 'обеспеченность в кол-вах'!AP11 = 0, "", ROUND( 100 * 'обеспеченность в кол-вах'!AQ11 / 'обеспеченность в кол-вах'!AP11, 2 ) ) )</f>
        <v>144.22999999999999</v>
      </c>
      <c r="T10" s="3">
        <f>IF( OR( NOT( ISNUMBER( 'обеспеченность в кол-вах'!AR11 ) ), NOT( ISNUMBER( 'обеспеченность в кол-вах'!AS11 ) ) ), "",  IF( 'обеспеченность в кол-вах'!AR11 = 0, "", ROUND( 100 * 'обеспеченность в кол-вах'!AS11 / 'обеспеченность в кол-вах'!AR11, 2 ) ) )</f>
        <v>153.85</v>
      </c>
      <c r="U10" s="3" t="str">
        <f>IF( OR( NOT( ISNUMBER( 'обеспеченность в кол-вах'!AT11 ) ), NOT( ISNUMBER( 'обеспеченность в кол-вах'!AU11 ) ) ), "",  IF( 'обеспеченность в кол-вах'!AT11 = 0, "", ROUND( 100 * 'обеспеченность в кол-вах'!AU11 / 'обеспеченность в кол-вах'!AT11, 2 ) ) )</f>
        <v/>
      </c>
      <c r="V10" s="3" t="str">
        <f>IF( OR( NOT( ISNUMBER( 'обеспеченность в кол-вах'!AV11 ) ), NOT( ISNUMBER( 'обеспеченность в кол-вах'!AW11 ) ) ), "",  IF( 'обеспеченность в кол-вах'!AV11 = 0, "", ROUND( 100 * 'обеспеченность в кол-вах'!AW11 / 'обеспеченность в кол-вах'!AV11, 2 ) ) )</f>
        <v/>
      </c>
      <c r="W10" s="3">
        <f>IF( OR( NOT( ISNUMBER( 'обеспеченность в кол-вах'!AX11 ) ), NOT( ISNUMBER( 'обеспеченность в кол-вах'!AY11 ) ) ), "",  IF( 'обеспеченность в кол-вах'!AX11 = 0, "", ROUND( 100 * 'обеспеченность в кол-вах'!AY11 / 'обеспеченность в кол-вах'!AX11, 2 ) ) )</f>
        <v>115.38</v>
      </c>
      <c r="X10" s="3">
        <f>IF( OR( NOT( ISNUMBER( 'обеспеченность в кол-вах'!AZ11 ) ), NOT( ISNUMBER( 'обеспеченность в кол-вах'!BA11 ) ) ), "",  IF( 'обеспеченность в кол-вах'!AZ11 = 0, "", ROUND( 100 * 'обеспеченность в кол-вах'!BA11 / 'обеспеченность в кол-вах'!AZ11, 2 ) ) )</f>
        <v>157.69</v>
      </c>
      <c r="Y10" s="3" t="str">
        <f>IF( OR( NOT( ISNUMBER( 'обеспеченность в кол-вах'!BB11 ) ), NOT( ISNUMBER( 'обеспеченность в кол-вах'!BC11 ) ) ), "",  IF( 'обеспеченность в кол-вах'!BB11 = 0, "", ROUND( 100 * 'обеспеченность в кол-вах'!BC11 / 'обеспеченность в кол-вах'!BB11, 2 ) ) )</f>
        <v/>
      </c>
      <c r="Z10" s="3" t="str">
        <f>IF( OR( NOT( ISNUMBER( 'обеспеченность в кол-вах'!BD11 ) ), NOT( ISNUMBER( 'обеспеченность в кол-вах'!BE11 ) ) ), "",  IF( 'обеспеченность в кол-вах'!BD11 = 0, "", ROUND( 100 * 'обеспеченность в кол-вах'!BE11 / 'обеспеченность в кол-вах'!BD11, 2 ) ) )</f>
        <v/>
      </c>
      <c r="AA10" s="3" t="str">
        <f>IF( OR( NOT( ISNUMBER( 'обеспеченность в кол-вах'!BF11 ) ), NOT( ISNUMBER( 'обеспеченность в кол-вах'!BG11 ) ) ), "",  IF( 'обеспеченность в кол-вах'!BF11 = 0, "", ROUND( 100 * 'обеспеченность в кол-вах'!BG11 / 'обеспеченность в кол-вах'!BF11, 2 ) ) )</f>
        <v/>
      </c>
      <c r="AB10" s="3" t="str">
        <f>IF( OR( NOT( ISNUMBER( 'обеспеченность в кол-вах'!BH11 ) ), NOT( ISNUMBER( 'обеспеченность в кол-вах'!BI11 ) ) ), "",  IF( 'обеспеченность в кол-вах'!BH11 = 0, "", ROUND( 100 * 'обеспеченность в кол-вах'!BI11 / 'обеспеченность в кол-вах'!BH11, 2 ) ) )</f>
        <v/>
      </c>
      <c r="AC10" s="3" t="str">
        <f>IF( OR( NOT( ISNUMBER( 'обеспеченность в кол-вах'!BJ11 ) ), NOT( ISNUMBER( 'обеспеченность в кол-вах'!BK11 ) ) ), "",  IF( 'обеспеченность в кол-вах'!BJ11 = 0, "", ROUND( 100 * 'обеспеченность в кол-вах'!BK11 / 'обеспеченность в кол-вах'!BJ11, 2 ) ) )</f>
        <v/>
      </c>
      <c r="AD10" s="3" t="str">
        <f>IF( OR( NOT( ISNUMBER( 'обеспеченность в кол-вах'!BL11 ) ), NOT( ISNUMBER( 'обеспеченность в кол-вах'!BM11 ) ) ), "",  IF( 'обеспеченность в кол-вах'!BL11 = 0, "", ROUND( 100 * 'обеспеченность в кол-вах'!BM11 / 'обеспеченность в кол-вах'!BL11, 2 ) ) )</f>
        <v/>
      </c>
      <c r="AE10" s="3" t="str">
        <f>IF( OR( NOT( ISNUMBER( 'обеспеченность в кол-вах'!BN11 ) ), NOT( ISNUMBER( 'обеспеченность в кол-вах'!BO11 ) ) ), "",  IF( 'обеспеченность в кол-вах'!BN11 = 0, "", ROUND( 100 * 'обеспеченность в кол-вах'!BO11 / 'обеспеченность в кол-вах'!BN11, 2 ) ) )</f>
        <v/>
      </c>
    </row>
    <row r="11" spans="1:41" ht="24" customHeight="1">
      <c r="A11" s="2" t="s">
        <v>38</v>
      </c>
      <c r="B11" s="3">
        <f>IF( OR( NOT( ISNUMBER( 'обеспеченность в кол-вах'!B12 ) ), NOT( ISNUMBER( 'обеспеченность в кол-вах'!C12 ) ) ), "",  IF( 'обеспеченность в кол-вах'!B12 = 0, "", ROUND( 100 * 'обеспеченность в кол-вах'!C12 / 'обеспеченность в кол-вах'!B12, 2 ) ) )</f>
        <v>100</v>
      </c>
      <c r="C11" s="3" t="str">
        <f>IF( OR( NOT( ISNUMBER( 'обеспеченность в кол-вах'!D12 ) ), NOT( ISNUMBER( 'обеспеченность в кол-вах'!E12 ) ) ), "",  IF( 'обеспеченность в кол-вах'!D12 = 0, "", ROUND( 100 * 'обеспеченность в кол-вах'!E12 / 'обеспеченность в кол-вах'!D12, 2 ) ) )</f>
        <v/>
      </c>
      <c r="D11" s="3">
        <f>IF( OR( NOT( ISNUMBER( 'обеспеченность в кол-вах'!F12 ) ), NOT( ISNUMBER( 'обеспеченность в кол-вах'!G12 ) ) ), "",  IF( 'обеспеченность в кол-вах'!F12 = 0, "", ROUND( 100 * 'обеспеченность в кол-вах'!G12 / 'обеспеченность в кол-вах'!F12, 2 ) ) )</f>
        <v>105.26</v>
      </c>
      <c r="E11" s="3">
        <f>IF( OR( NOT( ISNUMBER( 'обеспеченность в кол-вах'!L12 ) ), NOT( ISNUMBER( 'обеспеченность в кол-вах'!M12 ) ) ), "",  IF( 'обеспеченность в кол-вах'!L12 = 0, "", ROUND( 100 * 'обеспеченность в кол-вах'!M12 / 'обеспеченность в кол-вах'!L12, 2 ) ) )</f>
        <v>107.89</v>
      </c>
      <c r="F11" s="3">
        <f>IF( OR( NOT( ISNUMBER( 'обеспеченность в кол-вах'!N12 ) ), NOT( ISNUMBER( 'обеспеченность в кол-вах'!O12 ) ) ), "",  IF( 'обеспеченность в кол-вах'!N12 = 0, "", ROUND( 100 * 'обеспеченность в кол-вах'!O12 / 'обеспеченность в кол-вах'!N12, 2 ) ) )</f>
        <v>105.26</v>
      </c>
      <c r="G11" s="3">
        <f>IF( OR( NOT( ISNUMBER( 'обеспеченность в кол-вах'!P12 ) ), NOT( ISNUMBER( 'обеспеченность в кол-вах'!Q12 ) ) ), "",  IF( 'обеспеченность в кол-вах'!P12 = 0, "", ROUND( 100 * 'обеспеченность в кол-вах'!Q12 / 'обеспеченность в кол-вах'!P12, 2 ) ) )</f>
        <v>105.26</v>
      </c>
      <c r="H11" s="3" t="str">
        <f>IF( OR( NOT( ISNUMBER( 'обеспеченность в кол-вах'!R12 ) ), NOT( ISNUMBER( 'обеспеченность в кол-вах'!S12 ) ) ), "",  IF( 'обеспеченность в кол-вах'!R12 = 0, "", ROUND( 100 * 'обеспеченность в кол-вах'!S12 / 'обеспеченность в кол-вах'!R12, 2 ) ) )</f>
        <v/>
      </c>
      <c r="I11" s="3" t="str">
        <f>IF( OR( NOT( ISNUMBER( 'обеспеченность в кол-вах'!T12 ) ), NOT( ISNUMBER( 'обеспеченность в кол-вах'!U12 ) ) ), "",  IF( 'обеспеченность в кол-вах'!T12 = 0, "", ROUND( 100 * 'обеспеченность в кол-вах'!U12 / 'обеспеченность в кол-вах'!T12, 2 ) ) )</f>
        <v/>
      </c>
      <c r="J11" s="3">
        <f>IF( OR( NOT( ISNUMBER( 'обеспеченность в кол-вах'!X12 ) ), NOT( ISNUMBER( 'обеспеченность в кол-вах'!Y12 ) ) ), "",  IF( 'обеспеченность в кол-вах'!X12 = 0, "", ROUND( 100 * 'обеспеченность в кол-вах'!Y12 / 'обеспеченность в кол-вах'!X12, 2 ) ) )</f>
        <v>103.85</v>
      </c>
      <c r="K11" s="3">
        <f>IF( OR( NOT( ISNUMBER( 'обеспеченность в кол-вах'!Z12 ) ), NOT( ISNUMBER( 'обеспеченность в кол-вах'!AA12 ) ) ), "",  IF( 'обеспеченность в кол-вах'!Z12 = 0, "", ROUND( 100 * 'обеспеченность в кол-вах'!AA12 / 'обеспеченность в кол-вах'!Z12, 2 ) ) )</f>
        <v>35.53</v>
      </c>
      <c r="L11" s="3">
        <f>IF( OR( NOT( ISNUMBER( 'обеспеченность в кол-вах'!AB12 ) ), NOT( ISNUMBER( 'обеспеченность в кол-вах'!AC12 ) ) ), "",  IF( 'обеспеченность в кол-вах'!AB12 = 0, "", ROUND( 100 * 'обеспеченность в кол-вах'!AC12 / 'обеспеченность в кол-вах'!AB12, 2 ) ) )</f>
        <v>142.31</v>
      </c>
      <c r="M11" s="3">
        <f>IF( OR( NOT( ISNUMBER( 'обеспеченность в кол-вах'!AD12 ) ), NOT( ISNUMBER( 'обеспеченность в кол-вах'!AE12 ) ) ), "",  IF( 'обеспеченность в кол-вах'!AD12 = 0, "", ROUND( 100 * 'обеспеченность в кол-вах'!AE12 / 'обеспеченность в кол-вах'!AD12, 2 ) ) )</f>
        <v>48.68</v>
      </c>
      <c r="N11" s="3">
        <f>IF( OR( NOT( ISNUMBER( 'обеспеченность в кол-вах'!AF12 ) ), NOT( ISNUMBER( 'обеспеченность в кол-вах'!AG12 ) ) ), "",  IF( 'обеспеченность в кол-вах'!AF12 = 0, "", ROUND( 100 * 'обеспеченность в кол-вах'!AG12 / 'обеспеченность в кол-вах'!AF12, 2 ) ) )</f>
        <v>61.54</v>
      </c>
      <c r="O11" s="3">
        <f>IF( OR( NOT( ISNUMBER( 'обеспеченность в кол-вах'!AH12 ) ), NOT( ISNUMBER( 'обеспеченность в кол-вах'!AI12 ) ) ), "",  IF( 'обеспеченность в кол-вах'!AH12 = 0, "", ROUND( 100 * 'обеспеченность в кол-вах'!AI12 / 'обеспеченность в кол-вах'!AH12, 2 ) ) )</f>
        <v>21.05</v>
      </c>
      <c r="P11" s="3">
        <f>IF( OR( NOT( ISNUMBER( 'обеспеченность в кол-вах'!AJ12 ) ), NOT( ISNUMBER( 'обеспеченность в кол-вах'!AK12 ) ) ), "",  IF( 'обеспеченность в кол-вах'!AJ12 = 0, "", ROUND( 100 * 'обеспеченность в кол-вах'!AK12 / 'обеспеченность в кол-вах'!AJ12, 2 ) ) )</f>
        <v>15.38</v>
      </c>
      <c r="Q11" s="3">
        <f>IF( OR( NOT( ISNUMBER( 'обеспеченность в кол-вах'!AL12 ) ), NOT( ISNUMBER( 'обеспеченность в кол-вах'!AM12 ) ) ), "",  IF( 'обеспеченность в кол-вах'!AL12 = 0, "", ROUND( 100 * 'обеспеченность в кол-вах'!AM12 / 'обеспеченность в кол-вах'!AL12, 2 ) ) )</f>
        <v>5.26</v>
      </c>
      <c r="R11" s="3">
        <f>IF( OR( NOT( ISNUMBER( 'обеспеченность в кол-вах'!AN12 ) ), NOT( ISNUMBER( 'обеспеченность в кол-вах'!AO12 ) ) ), "",  IF( 'обеспеченность в кол-вах'!AN12 = 0, "", ROUND( 100 * 'обеспеченность в кол-вах'!AO12 / 'обеспеченность в кол-вах'!AN12, 2 ) ) )</f>
        <v>112.5</v>
      </c>
      <c r="S11" s="3">
        <f>IF( OR( NOT( ISNUMBER( 'обеспеченность в кол-вах'!AP12 ) ), NOT( ISNUMBER( 'обеспеченность в кол-вах'!AQ12 ) ) ), "",  IF( 'обеспеченность в кол-вах'!AP12 = 0, "", ROUND( 100 * 'обеспеченность в кол-вах'!AQ12 / 'обеспеченность в кол-вах'!AP12, 2 ) ) )</f>
        <v>100</v>
      </c>
      <c r="T11" s="3">
        <f>IF( OR( NOT( ISNUMBER( 'обеспеченность в кол-вах'!AR12 ) ), NOT( ISNUMBER( 'обеспеченность в кол-вах'!AS12 ) ) ), "",  IF( 'обеспеченность в кол-вах'!AR12 = 0, "", ROUND( 100 * 'обеспеченность в кол-вах'!AS12 / 'обеспеченность в кол-вах'!AR12, 2 ) ) )</f>
        <v>105.26</v>
      </c>
      <c r="U11" s="3" t="str">
        <f>IF( OR( NOT( ISNUMBER( 'обеспеченность в кол-вах'!AT12 ) ), NOT( ISNUMBER( 'обеспеченность в кол-вах'!AU12 ) ) ), "",  IF( 'обеспеченность в кол-вах'!AT12 = 0, "", ROUND( 100 * 'обеспеченность в кол-вах'!AU12 / 'обеспеченность в кол-вах'!AT12, 2 ) ) )</f>
        <v/>
      </c>
      <c r="V11" s="3" t="str">
        <f>IF( OR( NOT( ISNUMBER( 'обеспеченность в кол-вах'!AV12 ) ), NOT( ISNUMBER( 'обеспеченность в кол-вах'!AW12 ) ) ), "",  IF( 'обеспеченность в кол-вах'!AV12 = 0, "", ROUND( 100 * 'обеспеченность в кол-вах'!AW12 / 'обеспеченность в кол-вах'!AV12, 2 ) ) )</f>
        <v/>
      </c>
      <c r="W11" s="3">
        <f>IF( OR( NOT( ISNUMBER( 'обеспеченность в кол-вах'!AX12 ) ), NOT( ISNUMBER( 'обеспеченность в кол-вах'!AY12 ) ) ), "",  IF( 'обеспеченность в кол-вах'!AX12 = 0, "", ROUND( 100 * 'обеспеченность в кол-вах'!AY12 / 'обеспеченность в кол-вах'!AX12, 2 ) ) )</f>
        <v>105.26</v>
      </c>
      <c r="X11" s="3">
        <f>IF( OR( NOT( ISNUMBER( 'обеспеченность в кол-вах'!AZ12 ) ), NOT( ISNUMBER( 'обеспеченность в кол-вах'!BA12 ) ) ), "",  IF( 'обеспеченность в кол-вах'!AZ12 = 0, "", ROUND( 100 * 'обеспеченность в кол-вах'!BA12 / 'обеспеченность в кол-вах'!AZ12, 2 ) ) )</f>
        <v>105.26</v>
      </c>
      <c r="Y11" s="3" t="str">
        <f>IF( OR( NOT( ISNUMBER( 'обеспеченность в кол-вах'!BB12 ) ), NOT( ISNUMBER( 'обеспеченность в кол-вах'!BC12 ) ) ), "",  IF( 'обеспеченность в кол-вах'!BB12 = 0, "", ROUND( 100 * 'обеспеченность в кол-вах'!BC12 / 'обеспеченность в кол-вах'!BB12, 2 ) ) )</f>
        <v/>
      </c>
      <c r="Z11" s="3" t="str">
        <f>IF( OR( NOT( ISNUMBER( 'обеспеченность в кол-вах'!BD12 ) ), NOT( ISNUMBER( 'обеспеченность в кол-вах'!BE12 ) ) ), "",  IF( 'обеспеченность в кол-вах'!BD12 = 0, "", ROUND( 100 * 'обеспеченность в кол-вах'!BE12 / 'обеспеченность в кол-вах'!BD12, 2 ) ) )</f>
        <v/>
      </c>
      <c r="AA11" s="3" t="str">
        <f>IF( OR( NOT( ISNUMBER( 'обеспеченность в кол-вах'!BF12 ) ), NOT( ISNUMBER( 'обеспеченность в кол-вах'!BG12 ) ) ), "",  IF( 'обеспеченность в кол-вах'!BF12 = 0, "", ROUND( 100 * 'обеспеченность в кол-вах'!BG12 / 'обеспеченность в кол-вах'!BF12, 2 ) ) )</f>
        <v/>
      </c>
      <c r="AB11" s="3" t="str">
        <f>IF( OR( NOT( ISNUMBER( 'обеспеченность в кол-вах'!BH12 ) ), NOT( ISNUMBER( 'обеспеченность в кол-вах'!BI12 ) ) ), "",  IF( 'обеспеченность в кол-вах'!BH12 = 0, "", ROUND( 100 * 'обеспеченность в кол-вах'!BI12 / 'обеспеченность в кол-вах'!BH12, 2 ) ) )</f>
        <v/>
      </c>
      <c r="AC11" s="3" t="str">
        <f>IF( OR( NOT( ISNUMBER( 'обеспеченность в кол-вах'!BJ12 ) ), NOT( ISNUMBER( 'обеспеченность в кол-вах'!BK12 ) ) ), "",  IF( 'обеспеченность в кол-вах'!BJ12 = 0, "", ROUND( 100 * 'обеспеченность в кол-вах'!BK12 / 'обеспеченность в кол-вах'!BJ12, 2 ) ) )</f>
        <v/>
      </c>
      <c r="AD11" s="3" t="str">
        <f>IF( OR( NOT( ISNUMBER( 'обеспеченность в кол-вах'!BL12 ) ), NOT( ISNUMBER( 'обеспеченность в кол-вах'!BM12 ) ) ), "",  IF( 'обеспеченность в кол-вах'!BL12 = 0, "", ROUND( 100 * 'обеспеченность в кол-вах'!BM12 / 'обеспеченность в кол-вах'!BL12, 2 ) ) )</f>
        <v/>
      </c>
      <c r="AE11" s="3" t="str">
        <f>IF( OR( NOT( ISNUMBER( 'обеспеченность в кол-вах'!BN12 ) ), NOT( ISNUMBER( 'обеспеченность в кол-вах'!BO12 ) ) ), "",  IF( 'обеспеченность в кол-вах'!BN12 = 0, "", ROUND( 100 * 'обеспеченность в кол-вах'!BO12 / 'обеспеченность в кол-вах'!BN12, 2 ) ) )</f>
        <v/>
      </c>
    </row>
    <row r="12" spans="1:41" ht="24" customHeight="1">
      <c r="A12" s="2" t="s">
        <v>39</v>
      </c>
      <c r="B12" s="3">
        <f>IF( OR( NOT( ISNUMBER( 'обеспеченность в кол-вах'!B13 ) ), NOT( ISNUMBER( 'обеспеченность в кол-вах'!C13 ) ) ), "",  IF( 'обеспеченность в кол-вах'!B13 = 0, "", ROUND( 100 * 'обеспеченность в кол-вах'!C13 / 'обеспеченность в кол-вах'!B13, 2 ) ) )</f>
        <v>111.11</v>
      </c>
      <c r="C12" s="3">
        <f>IF( OR( NOT( ISNUMBER( 'обеспеченность в кол-вах'!D13 ) ), NOT( ISNUMBER( 'обеспеченность в кол-вах'!E13 ) ) ), "",  IF( 'обеспеченность в кол-вах'!D13 = 0, "", ROUND( 100 * 'обеспеченность в кол-вах'!E13 / 'обеспеченность в кол-вах'!D13, 2 ) ) )</f>
        <v>127.27</v>
      </c>
      <c r="D12" s="3">
        <f>IF( OR( NOT( ISNUMBER( 'обеспеченность в кол-вах'!F13 ) ), NOT( ISNUMBER( 'обеспеченность в кол-вах'!G13 ) ) ), "",  IF( 'обеспеченность в кол-вах'!F13 = 0, "", ROUND( 100 * 'обеспеченность в кол-вах'!G13 / 'обеспеченность в кол-вах'!F13, 2 ) ) )</f>
        <v>119.23</v>
      </c>
      <c r="E12" s="3">
        <f>IF( OR( NOT( ISNUMBER( 'обеспеченность в кол-вах'!L13 ) ), NOT( ISNUMBER( 'обеспеченность в кол-вах'!M13 ) ) ), "",  IF( 'обеспеченность в кол-вах'!L13 = 0, "", ROUND( 100 * 'обеспеченность в кол-вах'!M13 / 'обеспеченность в кол-вах'!L13, 2 ) ) )</f>
        <v>119.05</v>
      </c>
      <c r="F12" s="3">
        <f>IF( OR( NOT( ISNUMBER( 'обеспеченность в кол-вах'!N13 ) ), NOT( ISNUMBER( 'обеспеченность в кол-вах'!O13 ) ) ), "",  IF( 'обеспеченность в кол-вах'!N13 = 0, "", ROUND( 100 * 'обеспеченность в кол-вах'!O13 / 'обеспеченность в кол-вах'!N13, 2 ) ) )</f>
        <v>150.79</v>
      </c>
      <c r="G12" s="3">
        <f>IF( OR( NOT( ISNUMBER( 'обеспеченность в кол-вах'!P13 ) ), NOT( ISNUMBER( 'обеспеченность в кол-вах'!Q13 ) ) ), "",  IF( 'обеспеченность в кол-вах'!P13 = 0, "", ROUND( 100 * 'обеспеченность в кол-вах'!Q13 / 'обеспеченность в кол-вах'!P13, 2 ) ) )</f>
        <v>119.05</v>
      </c>
      <c r="H12" s="3">
        <f>IF( OR( NOT( ISNUMBER( 'обеспеченность в кол-вах'!R13 ) ), NOT( ISNUMBER( 'обеспеченность в кол-вах'!S13 ) ) ), "",  IF( 'обеспеченность в кол-вах'!R13 = 0, "", ROUND( 100 * 'обеспеченность в кол-вах'!S13 / 'обеспеченность в кол-вах'!R13, 2 ) ) )</f>
        <v>153.85</v>
      </c>
      <c r="I12" s="3" t="str">
        <f>IF( OR( NOT( ISNUMBER( 'обеспеченность в кол-вах'!T13 ) ), NOT( ISNUMBER( 'обеспеченность в кол-вах'!U13 ) ) ), "",  IF( 'обеспеченность в кол-вах'!T13 = 0, "", ROUND( 100 * 'обеспеченность в кол-вах'!U13 / 'обеспеченность в кол-вах'!T13, 2 ) ) )</f>
        <v/>
      </c>
      <c r="J12" s="3">
        <f>IF( OR( NOT( ISNUMBER( 'обеспеченность в кол-вах'!X13 ) ), NOT( ISNUMBER( 'обеспеченность в кол-вах'!Y13 ) ) ), "",  IF( 'обеспеченность в кол-вах'!X13 = 0, "", ROUND( 100 * 'обеспеченность в кол-вах'!Y13 / 'обеспеченность в кол-вах'!X13, 2 ) ) )</f>
        <v>17.39</v>
      </c>
      <c r="K12" s="3">
        <f>IF( OR( NOT( ISNUMBER( 'обеспеченность в кол-вах'!Z13 ) ), NOT( ISNUMBER( 'обеспеченность в кол-вах'!AA13 ) ) ), "",  IF( 'обеспеченность в кол-вах'!Z13 = 0, "", ROUND( 100 * 'обеспеченность в кол-вах'!AA13 / 'обеспеченность в кол-вах'!Z13, 2 ) ) )</f>
        <v>6.35</v>
      </c>
      <c r="L12" s="3">
        <f>IF( OR( NOT( ISNUMBER( 'обеспеченность в кол-вах'!AB13 ) ), NOT( ISNUMBER( 'обеспеченность в кол-вах'!AC13 ) ) ), "",  IF( 'обеспеченность в кол-вах'!AB13 = 0, "", ROUND( 100 * 'обеспеченность в кол-вах'!AC13 / 'обеспеченность в кол-вах'!AB13, 2 ) ) )</f>
        <v>113.04</v>
      </c>
      <c r="M12" s="3">
        <f>IF( OR( NOT( ISNUMBER( 'обеспеченность в кол-вах'!AD13 ) ), NOT( ISNUMBER( 'обеспеченность в кол-вах'!AE13 ) ) ), "",  IF( 'обеспеченность в кол-вах'!AD13 = 0, "", ROUND( 100 * 'обеспеченность в кол-вах'!AE13 / 'обеспеченность в кол-вах'!AD13, 2 ) ) )</f>
        <v>41.27</v>
      </c>
      <c r="N12" s="3">
        <f>IF( OR( NOT( ISNUMBER( 'обеспеченность в кол-вах'!AF13 ) ), NOT( ISNUMBER( 'обеспеченность в кол-вах'!AG13 ) ) ), "",  IF( 'обеспеченность в кол-вах'!AF13 = 0, "", ROUND( 100 * 'обеспеченность в кол-вах'!AG13 / 'обеспеченность в кол-вах'!AF13, 2 ) ) )</f>
        <v>30.43</v>
      </c>
      <c r="O12" s="3">
        <f>IF( OR( NOT( ISNUMBER( 'обеспеченность в кол-вах'!AH13 ) ), NOT( ISNUMBER( 'обеспеченность в кол-вах'!AI13 ) ) ), "",  IF( 'обеспеченность в кол-вах'!AH13 = 0, "", ROUND( 100 * 'обеспеченность в кол-вах'!AI13 / 'обеспеченность в кол-вах'!AH13, 2 ) ) )</f>
        <v>11.11</v>
      </c>
      <c r="P12" s="3">
        <f>IF( OR( NOT( ISNUMBER( 'обеспеченность в кол-вах'!AJ13 ) ), NOT( ISNUMBER( 'обеспеченность в кол-вах'!AK13 ) ) ), "",  IF( 'обеспеченность в кол-вах'!AJ13 = 0, "", ROUND( 100 * 'обеспеченность в кол-вах'!AK13 / 'обеспеченность в кол-вах'!AJ13, 2 ) ) )</f>
        <v>26.09</v>
      </c>
      <c r="Q12" s="3">
        <f>IF( OR( NOT( ISNUMBER( 'обеспеченность в кол-вах'!AL13 ) ), NOT( ISNUMBER( 'обеспеченность в кол-вах'!AM13 ) ) ), "",  IF( 'обеспеченность в кол-вах'!AL13 = 0, "", ROUND( 100 * 'обеспеченность в кол-вах'!AM13 / 'обеспеченность в кол-вах'!AL13, 2 ) ) )</f>
        <v>9.52</v>
      </c>
      <c r="R12" s="3">
        <f>IF( OR( NOT( ISNUMBER( 'обеспеченность в кол-вах'!AN13 ) ), NOT( ISNUMBER( 'обеспеченность в кол-вах'!AO13 ) ) ), "",  IF( 'обеспеченность в кол-вах'!AN13 = 0, "", ROUND( 100 * 'обеспеченность в кол-вах'!AO13 / 'обеспеченность в кол-вах'!AN13, 2 ) ) )</f>
        <v>123.08</v>
      </c>
      <c r="S12" s="3">
        <f>IF( OR( NOT( ISNUMBER( 'обеспеченность в кол-вах'!AP13 ) ), NOT( ISNUMBER( 'обеспеченность в кол-вах'!AQ13 ) ) ), "",  IF( 'обеспеченность в кол-вах'!AP13 = 0, "", ROUND( 100 * 'обеспеченность в кол-вах'!AQ13 / 'обеспеченность в кол-вах'!AP13, 2 ) ) )</f>
        <v>111.54</v>
      </c>
      <c r="T12" s="3">
        <f>IF( OR( NOT( ISNUMBER( 'обеспеченность в кол-вах'!AR13 ) ), NOT( ISNUMBER( 'обеспеченность в кол-вах'!AS13 ) ) ), "",  IF( 'обеспеченность в кол-вах'!AR13 = 0, "", ROUND( 100 * 'обеспеченность в кол-вах'!AS13 / 'обеспеченность в кол-вах'!AR13, 2 ) ) )</f>
        <v>119.05</v>
      </c>
      <c r="U12" s="3" t="str">
        <f>IF( OR( NOT( ISNUMBER( 'обеспеченность в кол-вах'!AT13 ) ), NOT( ISNUMBER( 'обеспеченность в кол-вах'!AU13 ) ) ), "",  IF( 'обеспеченность в кол-вах'!AT13 = 0, "", ROUND( 100 * 'обеспеченность в кол-вах'!AU13 / 'обеспеченность в кол-вах'!AT13, 2 ) ) )</f>
        <v/>
      </c>
      <c r="V12" s="3" t="str">
        <f>IF( OR( NOT( ISNUMBER( 'обеспеченность в кол-вах'!AV13 ) ), NOT( ISNUMBER( 'обеспеченность в кол-вах'!AW13 ) ) ), "",  IF( 'обеспеченность в кол-вах'!AV13 = 0, "", ROUND( 100 * 'обеспеченность в кол-вах'!AW13 / 'обеспеченность в кол-вах'!AV13, 2 ) ) )</f>
        <v/>
      </c>
      <c r="W12" s="3" t="str">
        <f>IF( OR( NOT( ISNUMBER( 'обеспеченность в кол-вах'!AX13 ) ), NOT( ISNUMBER( 'обеспеченность в кол-вах'!AY13 ) ) ), "",  IF( 'обеспеченность в кол-вах'!AX13 = 0, "", ROUND( 100 * 'обеспеченность в кол-вах'!AY13 / 'обеспеченность в кол-вах'!AX13, 2 ) ) )</f>
        <v/>
      </c>
      <c r="X12" s="3">
        <f>IF( OR( NOT( ISNUMBER( 'обеспеченность в кол-вах'!AZ13 ) ), NOT( ISNUMBER( 'обеспеченность в кол-вах'!BA13 ) ) ), "",  IF( 'обеспеченность в кол-вах'!AZ13 = 0, "", ROUND( 100 * 'обеспеченность в кол-вах'!BA13 / 'обеспеченность в кол-вах'!AZ13, 2 ) ) )</f>
        <v>126.98</v>
      </c>
      <c r="Y12" s="3">
        <f>IF( OR( NOT( ISNUMBER( 'обеспеченность в кол-вах'!BB13 ) ), NOT( ISNUMBER( 'обеспеченность в кол-вах'!BC13 ) ) ), "",  IF( 'обеспеченность в кол-вах'!BB13 = 0, "", ROUND( 100 * 'обеспеченность в кол-вах'!BC13 / 'обеспеченность в кол-вах'!BB13, 2 ) ) )</f>
        <v>115.38</v>
      </c>
      <c r="Z12" s="3">
        <f>IF( OR( NOT( ISNUMBER( 'обеспеченность в кол-вах'!BD13 ) ), NOT( ISNUMBER( 'обеспеченность в кол-вах'!BE13 ) ) ), "",  IF( 'обеспеченность в кол-вах'!BD13 = 0, "", ROUND( 100 * 'обеспеченность в кол-вах'!BE13 / 'обеспеченность в кол-вах'!BD13, 2 ) ) )</f>
        <v>115.38</v>
      </c>
      <c r="AA12" s="3" t="str">
        <f>IF( OR( NOT( ISNUMBER( 'обеспеченность в кол-вах'!BF13 ) ), NOT( ISNUMBER( 'обеспеченность в кол-вах'!BG13 ) ) ), "",  IF( 'обеспеченность в кол-вах'!BF13 = 0, "", ROUND( 100 * 'обеспеченность в кол-вах'!BG13 / 'обеспеченность в кол-вах'!BF13, 2 ) ) )</f>
        <v/>
      </c>
      <c r="AB12" s="3">
        <f>IF( OR( NOT( ISNUMBER( 'обеспеченность в кол-вах'!BH13 ) ), NOT( ISNUMBER( 'обеспеченность в кол-вах'!BI13 ) ) ), "",  IF( 'обеспеченность в кол-вах'!BH13 = 0, "", ROUND( 100 * 'обеспеченность в кол-вах'!BI13 / 'обеспеченность в кол-вах'!BH13, 2 ) ) )</f>
        <v>105</v>
      </c>
      <c r="AC12" s="3" t="str">
        <f>IF( OR( NOT( ISNUMBER( 'обеспеченность в кол-вах'!BJ13 ) ), NOT( ISNUMBER( 'обеспеченность в кол-вах'!BK13 ) ) ), "",  IF( 'обеспеченность в кол-вах'!BJ13 = 0, "", ROUND( 100 * 'обеспеченность в кол-вах'!BK13 / 'обеспеченность в кол-вах'!BJ13, 2 ) ) )</f>
        <v/>
      </c>
      <c r="AD12" s="3" t="str">
        <f>IF( OR( NOT( ISNUMBER( 'обеспеченность в кол-вах'!BL13 ) ), NOT( ISNUMBER( 'обеспеченность в кол-вах'!BM13 ) ) ), "",  IF( 'обеспеченность в кол-вах'!BL13 = 0, "", ROUND( 100 * 'обеспеченность в кол-вах'!BM13 / 'обеспеченность в кол-вах'!BL13, 2 ) ) )</f>
        <v/>
      </c>
      <c r="AE12" s="3" t="str">
        <f>IF( OR( NOT( ISNUMBER( 'обеспеченность в кол-вах'!BN13 ) ), NOT( ISNUMBER( 'обеспеченность в кол-вах'!BO13 ) ) ), "",  IF( 'обеспеченность в кол-вах'!BN13 = 0, "", ROUND( 100 * 'обеспеченность в кол-вах'!BO13 / 'обеспеченность в кол-вах'!BN13, 2 ) ) )</f>
        <v/>
      </c>
    </row>
    <row r="13" spans="1:41" ht="24" customHeight="1">
      <c r="A13" s="2" t="s">
        <v>40</v>
      </c>
      <c r="B13" s="3">
        <f>IF( OR( NOT( ISNUMBER( 'обеспеченность в кол-вах'!B14 ) ), NOT( ISNUMBER( 'обеспеченность в кол-вах'!C14 ) ) ), "",  IF( 'обеспеченность в кол-вах'!B14 = 0, "", ROUND( 100 * 'обеспеченность в кол-вах'!C14 / 'обеспеченность в кол-вах'!B14, 2 ) ) )</f>
        <v>146.51</v>
      </c>
      <c r="C13" s="3" t="str">
        <f>IF( OR( NOT( ISNUMBER( 'обеспеченность в кол-вах'!D14 ) ), NOT( ISNUMBER( 'обеспеченность в кол-вах'!E14 ) ) ), "",  IF( 'обеспеченность в кол-вах'!D14 = 0, "", ROUND( 100 * 'обеспеченность в кол-вах'!E14 / 'обеспеченность в кол-вах'!D14, 2 )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= 0, "", ROUND( 100 * 'обеспеченность в кол-вах'!G14 / 'обеспеченность в кол-вах'!F14, 2 ) ) )</f>
        <v>127.91</v>
      </c>
      <c r="E13" s="3">
        <f>IF( OR( NOT( ISNUMBER( 'обеспеченность в кол-вах'!L14 ) ), NOT( ISNUMBER( 'обеспеченность в кол-вах'!M14 ) ) ), "",  IF( 'обеспеченность в кол-вах'!L14 = 0, "", ROUND( 100 * 'обеспеченность в кол-вах'!M14 / 'обеспеченность в кол-вах'!L14, 2 ) ) )</f>
        <v>139.53</v>
      </c>
      <c r="F13" s="3">
        <f>IF( OR( NOT( ISNUMBER( 'обеспеченность в кол-вах'!N14 ) ), NOT( ISNUMBER( 'обеспеченность в кол-вах'!O14 ) ) ), "",  IF( 'обеспеченность в кол-вах'!N14 = 0, "", ROUND( 100 * 'обеспеченность в кол-вах'!O14 / 'обеспеченность в кол-вах'!N14, 2 ) ) )</f>
        <v>174.42</v>
      </c>
      <c r="G13" s="3">
        <f>IF( OR( NOT( ISNUMBER( 'обеспеченность в кол-вах'!P14 ) ), NOT( ISNUMBER( 'обеспеченность в кол-вах'!Q14 ) ) ), "",  IF( 'обеспеченность в кол-вах'!P14 = 0, "", ROUND( 100 * 'обеспеченность в кол-вах'!Q14 / 'обеспеченность в кол-вах'!P14, 2 ) ) )</f>
        <v>148.84</v>
      </c>
      <c r="H13" s="3">
        <f>IF( OR( NOT( ISNUMBER( 'обеспеченность в кол-вах'!R14 ) ), NOT( ISNUMBER( 'обеспеченность в кол-вах'!S14 ) ) ), "",  IF( 'обеспеченность в кол-вах'!R14 = 0, "", ROUND( 100 * 'обеспеченность в кол-вах'!S14 / 'обеспеченность в кол-вах'!R14, 2 ) ) )</f>
        <v>151.16</v>
      </c>
      <c r="I13" s="3" t="str">
        <f>IF( OR( NOT( ISNUMBER( 'обеспеченность в кол-вах'!T14 ) ), NOT( ISNUMBER( 'обеспеченность в кол-вах'!U14 ) ) ), "",  IF( 'обеспеченность в кол-вах'!T14 = 0, "", ROUND( 100 * 'обеспеченность в кол-вах'!U14 / 'обеспеченность в кол-вах'!T14, 2 ) ) )</f>
        <v/>
      </c>
      <c r="J13" s="3" t="str">
        <f>IF( OR( NOT( ISNUMBER( 'обеспеченность в кол-вах'!X14 ) ), NOT( ISNUMBER( 'обеспеченность в кол-вах'!Y14 ) ) ), "",  IF( 'обеспеченность в кол-вах'!X14 = 0, "", ROUND( 100 * 'обеспеченность в кол-вах'!Y14 / 'обеспеченность в кол-вах'!X14, 2 ) ) )</f>
        <v/>
      </c>
      <c r="K13" s="3" t="str">
        <f>IF( OR( NOT( ISNUMBER( 'обеспеченность в кол-вах'!Z14 ) ), NOT( ISNUMBER( 'обеспеченность в кол-вах'!AA14 ) ) ), "",  IF( 'обеспеченность в кол-вах'!Z14 = 0, "", ROUND( 100 * 'обеспеченность в кол-вах'!AA14 / 'обеспеченность в кол-вах'!Z14, 2 ) ) )</f>
        <v/>
      </c>
      <c r="L13" s="3">
        <f>IF( OR( NOT( ISNUMBER( 'обеспеченность в кол-вах'!AB14 ) ), NOT( ISNUMBER( 'обеспеченность в кол-вах'!AC14 ) ) ), "",  IF( 'обеспеченность в кол-вах'!AB14 = 0, "", ROUND( 100 * 'обеспеченность в кол-вах'!AC14 / 'обеспеченность в кол-вах'!AB14, 2 ) ) )</f>
        <v>154.55000000000001</v>
      </c>
      <c r="M13" s="3">
        <f>IF( OR( NOT( ISNUMBER( 'обеспеченность в кол-вах'!AD14 ) ), NOT( ISNUMBER( 'обеспеченность в кол-вах'!AE14 ) ) ), "",  IF( 'обеспеченность в кол-вах'!AD14 = 0, "", ROUND( 100 * 'обеспеченность в кол-вах'!AE14 / 'обеспеченность в кол-вах'!AD14, 2 ) ) )</f>
        <v>79.069999999999993</v>
      </c>
      <c r="N13" s="3">
        <f>IF( OR( NOT( ISNUMBER( 'обеспеченность в кол-вах'!AF14 ) ), NOT( ISNUMBER( 'обеспеченность в кол-вах'!AG14 ) ) ), "",  IF( 'обеспеченность в кол-вах'!AF14 = 0, "", ROUND( 100 * 'обеспеченность в кол-вах'!AG14 / 'обеспеченность в кол-вах'!AF14, 2 ) ) )</f>
        <v>6.9</v>
      </c>
      <c r="O13" s="3">
        <f>IF( OR( NOT( ISNUMBER( 'обеспеченность в кол-вах'!AH14 ) ), NOT( ISNUMBER( 'обеспеченность в кол-вах'!AI14 ) ) ), "",  IF( 'обеспеченность в кол-вах'!AH14 = 0, "", ROUND( 100 * 'обеспеченность в кол-вах'!AI14 / 'обеспеченность в кол-вах'!AH14, 2 ) ) )</f>
        <v>4.6500000000000004</v>
      </c>
      <c r="P13" s="3">
        <f>IF( OR( NOT( ISNUMBER( 'обеспеченность в кол-вах'!AJ14 ) ), NOT( ISNUMBER( 'обеспеченность в кол-вах'!AK14 ) ) ), "",  IF( 'обеспеченность в кол-вах'!AJ14 = 0, "", ROUND( 100 * 'обеспеченность в кол-вах'!AK14 / 'обеспеченность в кол-вах'!AJ14, 2 ) ) )</f>
        <v>27.27</v>
      </c>
      <c r="Q13" s="3">
        <f>IF( OR( NOT( ISNUMBER( 'обеспеченность в кол-вах'!AL14 ) ), NOT( ISNUMBER( 'обеспеченность в кол-вах'!AM14 ) ) ), "",  IF( 'обеспеченность в кол-вах'!AL14 = 0, "", ROUND( 100 * 'обеспеченность в кол-вах'!AM14 / 'обеспеченность в кол-вах'!AL14, 2 ) ) )</f>
        <v>13.95</v>
      </c>
      <c r="R13" s="3">
        <f>IF( OR( NOT( ISNUMBER( 'обеспеченность в кол-вах'!AN14 ) ), NOT( ISNUMBER( 'обеспеченность в кол-вах'!AO14 ) ) ), "",  IF( 'обеспеченность в кол-вах'!AN14 = 0, "", ROUND( 100 * 'обеспеченность в кол-вах'!AO14 / 'обеспеченность в кол-вах'!AN14, 2 ) ) )</f>
        <v>116.28</v>
      </c>
      <c r="S13" s="3">
        <f>IF( OR( NOT( ISNUMBER( 'обеспеченность в кол-вах'!AP14 ) ), NOT( ISNUMBER( 'обеспеченность в кол-вах'!AQ14 ) ) ), "",  IF( 'обеспеченность в кол-вах'!AP14 = 0, "", ROUND( 100 * 'обеспеченность в кол-вах'!AQ14 / 'обеспеченность в кол-вах'!AP14, 2 ) ) )</f>
        <v>97.67</v>
      </c>
      <c r="T13" s="3">
        <f>IF( OR( NOT( ISNUMBER( 'обеспеченность в кол-вах'!AR14 ) ), NOT( ISNUMBER( 'обеспеченность в кол-вах'!AS14 ) ) ), "",  IF( 'обеспеченность в кол-вах'!AR14 = 0, "", ROUND( 100 * 'обеспеченность в кол-вах'!AS14 / 'обеспеченность в кол-вах'!AR14, 2 ) ) )</f>
        <v>144.19</v>
      </c>
      <c r="U13" s="3" t="str">
        <f>IF( OR( NOT( ISNUMBER( 'обеспеченность в кол-вах'!AT14 ) ), NOT( ISNUMBER( 'обеспеченность в кол-вах'!AU14 ) ) ), "",  IF( 'обеспеченность в кол-вах'!AT14 = 0, "", ROUND( 100 * 'обеспеченность в кол-вах'!AU14 / 'обеспеченность в кол-вах'!AT14, 2 ) ) )</f>
        <v/>
      </c>
      <c r="V13" s="3" t="str">
        <f>IF( OR( NOT( ISNUMBER( 'обеспеченность в кол-вах'!AV14 ) ), NOT( ISNUMBER( 'обеспеченность в кол-вах'!AW14 ) ) ), "",  IF( 'обеспеченность в кол-вах'!AV14 = 0, "", ROUND( 100 * 'обеспеченность в кол-вах'!AW14 / 'обеспеченность в кол-вах'!AV14, 2 ) ) )</f>
        <v/>
      </c>
      <c r="W13" s="3" t="str">
        <f>IF( OR( NOT( ISNUMBER( 'обеспеченность в кол-вах'!AX14 ) ), NOT( ISNUMBER( 'обеспеченность в кол-вах'!AY14 ) ) ), "",  IF( 'обеспеченность в кол-вах'!AX14 = 0, "", ROUND( 100 * 'обеспеченность в кол-вах'!AY14 / 'обеспеченность в кол-вах'!AX14, 2 ) ) )</f>
        <v/>
      </c>
      <c r="X13" s="3">
        <f>IF( OR( NOT( ISNUMBER( 'обеспеченность в кол-вах'!AZ14 ) ), NOT( ISNUMBER( 'обеспеченность в кол-вах'!BA14 ) ) ), "",  IF( 'обеспеченность в кол-вах'!AZ14 = 0, "", ROUND( 100 * 'обеспеченность в кол-вах'!BA14 / 'обеспеченность в кол-вах'!AZ14, 2 ) ) )</f>
        <v>130.22999999999999</v>
      </c>
      <c r="Y13" s="3">
        <f>IF( OR( NOT( ISNUMBER( 'обеспеченность в кол-вах'!BB14 ) ), NOT( ISNUMBER( 'обеспеченность в кол-вах'!BC14 ) ) ), "",  IF( 'обеспеченность в кол-вах'!BB14 = 0, "", ROUND( 100 * 'обеспеченность в кол-вах'!BC14 / 'обеспеченность в кол-вах'!BB14, 2 ) ) )</f>
        <v>139.53</v>
      </c>
      <c r="Z13" s="3">
        <f>IF( OR( NOT( ISNUMBER( 'обеспеченность в кол-вах'!BD14 ) ), NOT( ISNUMBER( 'обеспеченность в кол-вах'!BE14 ) ) ), "",  IF( 'обеспеченность в кол-вах'!BD14 = 0, "", ROUND( 100 * 'обеспеченность в кол-вах'!BE14 / 'обеспеченность в кол-вах'!BD14, 2 ) ) )</f>
        <v>139.53</v>
      </c>
      <c r="AA13" s="3" t="str">
        <f>IF( OR( NOT( ISNUMBER( 'обеспеченность в кол-вах'!BF14 ) ), NOT( ISNUMBER( 'обеспеченность в кол-вах'!BG14 ) ) ), "",  IF( 'обеспеченность в кол-вах'!BF14 = 0, "", ROUND( 100 * 'обеспеченность в кол-вах'!BG14 / 'обеспеченность в кол-вах'!BF14, 2 ) ) )</f>
        <v/>
      </c>
      <c r="AB13" s="3">
        <f>IF( OR( NOT( ISNUMBER( 'обеспеченность в кол-вах'!BH14 ) ), NOT( ISNUMBER( 'обеспеченность в кол-вах'!BI14 ) ) ), "",  IF( 'обеспеченность в кол-вах'!BH14 = 0, "", ROUND( 100 * 'обеспеченность в кол-вах'!BI14 / 'обеспеченность в кол-вах'!BH14, 2 ) ) )</f>
        <v>139.53</v>
      </c>
      <c r="AC13" s="3">
        <f>IF( OR( NOT( ISNUMBER( 'обеспеченность в кол-вах'!BJ14 ) ), NOT( ISNUMBER( 'обеспеченность в кол-вах'!BK14 ) ) ), "",  IF( 'обеспеченность в кол-вах'!BJ14 = 0, "", ROUND( 100 * 'обеспеченность в кол-вах'!BK14 / 'обеспеченность в кол-вах'!BJ14, 2 ) ) )</f>
        <v>106.98</v>
      </c>
      <c r="AD13" s="3" t="str">
        <f>IF( OR( NOT( ISNUMBER( 'обеспеченность в кол-вах'!BL14 ) ), NOT( ISNUMBER( 'обеспеченность в кол-вах'!BM14 ) ) ), "",  IF( 'обеспеченность в кол-вах'!BL14 = 0, "", ROUND( 100 * 'обеспеченность в кол-вах'!BM14 / 'обеспеченность в кол-вах'!BL14, 2 ) ) )</f>
        <v/>
      </c>
      <c r="AE13" s="3">
        <f>IF( OR( NOT( ISNUMBER( 'обеспеченность в кол-вах'!BN14 ) ), NOT( ISNUMBER( 'обеспеченность в кол-вах'!BO14 ) ) ), "",  IF( 'обеспеченность в кол-вах'!BN14 = 0, "", ROUND( 100 * 'обеспеченность в кол-вах'!BO14 / 'обеспеченность в кол-вах'!BN14, 2 ) ) )</f>
        <v>106.98</v>
      </c>
    </row>
    <row r="14" spans="1:41" ht="24" customHeight="1">
      <c r="A14" s="2" t="s">
        <v>41</v>
      </c>
      <c r="B14" s="3">
        <f>IF( OR( NOT( ISNUMBER( 'обеспеченность в кол-вах'!B15 ) ), NOT( ISNUMBER( 'обеспеченность в кол-вах'!C15 ) ) ), "",  IF( 'обеспеченность в кол-вах'!B15 = 0, "", ROUND( 100 * 'обеспеченность в кол-вах'!C15 / 'обеспеченность в кол-вах'!B15, 2 ) ) )</f>
        <v>103.45</v>
      </c>
      <c r="C14" s="3">
        <f>IF( OR( NOT( ISNUMBER( 'обеспеченность в кол-вах'!D15 ) ), NOT( ISNUMBER( 'обеспеченность в кол-вах'!E15 ) ) ), "",  IF( 'обеспеченность в кол-вах'!D15 = 0, "", ROUND( 100 * 'обеспеченность в кол-вах'!E15 / 'обеспеченность в кол-вах'!D15, 2 ) ) )</f>
        <v>116.67</v>
      </c>
      <c r="D14" s="3">
        <f>IF( OR( NOT( ISNUMBER( 'обеспеченность в кол-вах'!F15 ) ), NOT( ISNUMBER( 'обеспеченность в кол-вах'!G15 ) ) ), "",  IF( 'обеспеченность в кол-вах'!F15 = 0, "", ROUND( 100 * 'обеспеченность в кол-вах'!G15 / 'обеспеченность в кол-вах'!F15, 2 ) ) )</f>
        <v>130.43</v>
      </c>
      <c r="E14" s="3">
        <f>IF( OR( NOT( ISNUMBER( 'обеспеченность в кол-вах'!L15 ) ), NOT( ISNUMBER( 'обеспеченность в кол-вах'!M15 ) ) ), "",  IF( 'обеспеченность в кол-вах'!L15 = 0, "", ROUND( 100 * 'обеспеченность в кол-вах'!M15 / 'обеспеченность в кол-вах'!L15, 2 ) ) )</f>
        <v>103.45</v>
      </c>
      <c r="F14" s="3">
        <f>IF( OR( NOT( ISNUMBER( 'обеспеченность в кол-вах'!N15 ) ), NOT( ISNUMBER( 'обеспеченность в кол-вах'!O15 ) ) ), "",  IF( 'обеспеченность в кол-вах'!N15 = 0, "", ROUND( 100 * 'обеспеченность в кол-вах'!O15 / 'обеспеченность в кол-вах'!N15, 2 ) ) )</f>
        <v>134.47999999999999</v>
      </c>
      <c r="G14" s="3">
        <f>IF( OR( NOT( ISNUMBER( 'обеспеченность в кол-вах'!P15 ) ), NOT( ISNUMBER( 'обеспеченность в кол-вах'!Q15 ) ) ), "",  IF( 'обеспеченность в кол-вах'!P15 = 0, "", ROUND( 100 * 'обеспеченность в кол-вах'!Q15 / 'обеспеченность в кол-вах'!P15, 2 ) ) )</f>
        <v>155.16999999999999</v>
      </c>
      <c r="H14" s="3">
        <f>IF( OR( NOT( ISNUMBER( 'обеспеченность в кол-вах'!R15 ) ), NOT( ISNUMBER( 'обеспеченность в кол-вах'!S15 ) ) ), "",  IF( 'обеспеченность в кол-вах'!R15 = 0, "", ROUND( 100 * 'обеспеченность в кол-вах'!S15 / 'обеспеченность в кол-вах'!R15, 2 ) ) )</f>
        <v>158.69999999999999</v>
      </c>
      <c r="I14" s="3" t="str">
        <f>IF( OR( NOT( ISNUMBER( 'обеспеченность в кол-вах'!T15 ) ), NOT( ISNUMBER( 'обеспеченность в кол-вах'!U15 ) ) ), "",  IF( 'обеспеченность в кол-вах'!T15 = 0, "", ROUND( 100 * 'обеспеченность в кол-вах'!U15 / 'обеспеченность в кол-вах'!T15, 2 ) ) )</f>
        <v/>
      </c>
      <c r="J14" s="3" t="str">
        <f>IF( OR( NOT( ISNUMBER( 'обеспеченность в кол-вах'!X15 ) ), NOT( ISNUMBER( 'обеспеченность в кол-вах'!Y15 ) ) ), "",  IF( 'обеспеченность в кол-вах'!X15 = 0, "", ROUND( 100 * 'обеспеченность в кол-вах'!Y15 / 'обеспеченность в кол-вах'!X15, 2 ) ) )</f>
        <v/>
      </c>
      <c r="K14" s="3" t="str">
        <f>IF( OR( NOT( ISNUMBER( 'обеспеченность в кол-вах'!Z15 ) ), NOT( ISNUMBER( 'обеспеченность в кол-вах'!AA15 ) ) ), "",  IF( 'обеспеченность в кол-вах'!Z15 = 0, "", ROUND( 100 * 'обеспеченность в кол-вах'!AA15 / 'обеспеченность в кол-вах'!Z15, 2 ) ) )</f>
        <v/>
      </c>
      <c r="L14" s="3">
        <f>IF( OR( NOT( ISNUMBER( 'обеспеченность в кол-вах'!AB15 ) ), NOT( ISNUMBER( 'обеспеченность в кол-вах'!AC15 ) ) ), "",  IF( 'обеспеченность в кол-вах'!AB15 = 0, "", ROUND( 100 * 'обеспеченность в кол-вах'!AC15 / 'обеспеченность в кол-вах'!AB15, 2 ) ) )</f>
        <v>96.43</v>
      </c>
      <c r="M14" s="3">
        <f>IF( OR( NOT( ISNUMBER( 'обеспеченность в кол-вах'!AD15 ) ), NOT( ISNUMBER( 'обеспеченность в кол-вах'!AE15 ) ) ), "",  IF( 'обеспеченность в кол-вах'!AD15 = 0, "", ROUND( 100 * 'обеспеченность в кол-вах'!AE15 / 'обеспеченность в кол-вах'!AD15, 2 ) ) )</f>
        <v>46.55</v>
      </c>
      <c r="N14" s="3" t="str">
        <f>IF( OR( NOT( ISNUMBER( 'обеспеченность в кол-вах'!AF15 ) ), NOT( ISNUMBER( 'обеспеченность в кол-вах'!AG15 ) ) ), "",  IF( 'обеспеченность в кол-вах'!AF15 = 0, "", ROUND( 100 * 'обеспеченность в кол-вах'!AG15 / 'обеспеченность в кол-вах'!AF15, 2 ) ) )</f>
        <v/>
      </c>
      <c r="O14" s="3" t="str">
        <f>IF( OR( NOT( ISNUMBER( 'обеспеченность в кол-вах'!AH15 ) ), NOT( ISNUMBER( 'обеспеченность в кол-вах'!AI15 ) ) ), "",  IF( 'обеспеченность в кол-вах'!AH15 = 0, "", ROUND( 100 * 'обеспеченность в кол-вах'!AI15 / 'обеспеченность в кол-вах'!AH15, 2 ) ) )</f>
        <v/>
      </c>
      <c r="P14" s="3">
        <f>IF( OR( NOT( ISNUMBER( 'обеспеченность в кол-вах'!AJ15 ) ), NOT( ISNUMBER( 'обеспеченность в кол-вах'!AK15 ) ) ), "",  IF( 'обеспеченность в кол-вах'!AJ15 = 0, "", ROUND( 100 * 'обеспеченность в кол-вах'!AK15 / 'обеспеченность в кол-вах'!AJ15, 2 ) ) )</f>
        <v>21.43</v>
      </c>
      <c r="Q14" s="3">
        <f>IF( OR( NOT( ISNUMBER( 'обеспеченность в кол-вах'!AL15 ) ), NOT( ISNUMBER( 'обеспеченность в кол-вах'!AM15 ) ) ), "",  IF( 'обеспеченность в кол-вах'!AL15 = 0, "", ROUND( 100 * 'обеспеченность в кол-вах'!AM15 / 'обеспеченность в кол-вах'!AL15, 2 ) ) )</f>
        <v>10.34</v>
      </c>
      <c r="R14" s="3">
        <f>IF( OR( NOT( ISNUMBER( 'обеспеченность в кол-вах'!AN15 ) ), NOT( ISNUMBER( 'обеспеченность в кол-вах'!AO15 ) ) ), "",  IF( 'обеспеченность в кол-вах'!AN15 = 0, "", ROUND( 100 * 'обеспеченность в кол-вах'!AO15 / 'обеспеченность в кол-вах'!AN15, 2 ) ) )</f>
        <v>130.43</v>
      </c>
      <c r="S14" s="3">
        <f>IF( OR( NOT( ISNUMBER( 'обеспеченность в кол-вах'!AP15 ) ), NOT( ISNUMBER( 'обеспеченность в кол-вах'!AQ15 ) ) ), "",  IF( 'обеспеченность в кол-вах'!AP15 = 0, "", ROUND( 100 * 'обеспеченность в кол-вах'!AQ15 / 'обеспеченность в кол-вах'!AP15, 2 ) ) )</f>
        <v>113.04</v>
      </c>
      <c r="T14" s="3">
        <f>IF( OR( NOT( ISNUMBER( 'обеспеченность в кол-вах'!AR15 ) ), NOT( ISNUMBER( 'обеспеченность в кол-вах'!AS15 ) ) ), "",  IF( 'обеспеченность в кол-вах'!AR15 = 0, "", ROUND( 100 * 'обеспеченность в кол-вах'!AS15 / 'обеспеченность в кол-вах'!AR15, 2 ) ) )</f>
        <v>112.07</v>
      </c>
      <c r="U14" s="3" t="str">
        <f>IF( OR( NOT( ISNUMBER( 'обеспеченность в кол-вах'!AT15 ) ), NOT( ISNUMBER( 'обеспеченность в кол-вах'!AU15 ) ) ), "",  IF( 'обеспеченность в кол-вах'!AT15 = 0, "", ROUND( 100 * 'обеспеченность в кол-вах'!AU15 / 'обеспеченность в кол-вах'!AT15, 2 ) ) )</f>
        <v/>
      </c>
      <c r="V14" s="3" t="str">
        <f>IF( OR( NOT( ISNUMBER( 'обеспеченность в кол-вах'!AV15 ) ), NOT( ISNUMBER( 'обеспеченность в кол-вах'!AW15 ) ) ), "",  IF( 'обеспеченность в кол-вах'!AV15 = 0, "", ROUND( 100 * 'обеспеченность в кол-вах'!AW15 / 'обеспеченность в кол-вах'!AV15, 2 ) ) )</f>
        <v/>
      </c>
      <c r="W14" s="3" t="str">
        <f>IF( OR( NOT( ISNUMBER( 'обеспеченность в кол-вах'!AX15 ) ), NOT( ISNUMBER( 'обеспеченность в кол-вах'!AY15 ) ) ), "",  IF( 'обеспеченность в кол-вах'!AX15 = 0, "", ROUND( 100 * 'обеспеченность в кол-вах'!AY15 / 'обеспеченность в кол-вах'!AX15, 2 ) ) )</f>
        <v/>
      </c>
      <c r="X14" s="3">
        <f>IF( OR( NOT( ISNUMBER( 'обеспеченность в кол-вах'!AZ15 ) ), NOT( ISNUMBER( 'обеспеченность в кол-вах'!BA15 ) ) ), "",  IF( 'обеспеченность в кол-вах'!AZ15 = 0, "", ROUND( 100 * 'обеспеченность в кол-вах'!BA15 / 'обеспеченность в кол-вах'!AZ15, 2 ) ) )</f>
        <v>103.45</v>
      </c>
      <c r="Y14" s="3">
        <f>IF( OR( NOT( ISNUMBER( 'обеспеченность в кол-вах'!BB15 ) ), NOT( ISNUMBER( 'обеспеченность в кол-вах'!BC15 ) ) ), "",  IF( 'обеспеченность в кол-вах'!BB15 = 0, "", ROUND( 100 * 'обеспеченность в кол-вах'!BC15 / 'обеспеченность в кол-вах'!BB15, 2 ) ) )</f>
        <v>130.43</v>
      </c>
      <c r="Z14" s="3">
        <f>IF( OR( NOT( ISNUMBER( 'обеспеченность в кол-вах'!BD15 ) ), NOT( ISNUMBER( 'обеспеченность в кол-вах'!BE15 ) ) ), "",  IF( 'обеспеченность в кол-вах'!BD15 = 0, "", ROUND( 100 * 'обеспеченность в кол-вах'!BE15 / 'обеспеченность в кол-вах'!BD15, 2 ) ) )</f>
        <v>130.43</v>
      </c>
      <c r="AA14" s="3" t="str">
        <f>IF( OR( NOT( ISNUMBER( 'обеспеченность в кол-вах'!BF15 ) ), NOT( ISNUMBER( 'обеспеченность в кол-вах'!BG15 ) ) ), "",  IF( 'обеспеченность в кол-вах'!BF15 = 0, "", ROUND( 100 * 'обеспеченность в кол-вах'!BG15 / 'обеспеченность в кол-вах'!BF15, 2 ) ) )</f>
        <v/>
      </c>
      <c r="AB14" s="3">
        <f>IF( OR( NOT( ISNUMBER( 'обеспеченность в кол-вах'!BH15 ) ), NOT( ISNUMBER( 'обеспеченность в кол-вах'!BI15 ) ) ), "",  IF( 'обеспеченность в кол-вах'!BH15 = 0, "", ROUND( 100 * 'обеспеченность в кол-вах'!BI15 / 'обеспеченность в кол-вах'!BH15, 2 ) ) )</f>
        <v>130.43</v>
      </c>
      <c r="AC14" s="3">
        <f>IF( OR( NOT( ISNUMBER( 'обеспеченность в кол-вах'!BJ15 ) ), NOT( ISNUMBER( 'обеспеченность в кол-вах'!BK15 ) ) ), "",  IF( 'обеспеченность в кол-вах'!BJ15 = 0, "", ROUND( 100 * 'обеспеченность в кол-вах'!BK15 / 'обеспеченность в кол-вах'!BJ15, 2 ) ) )</f>
        <v>121.74</v>
      </c>
      <c r="AD14" s="3" t="str">
        <f>IF( OR( NOT( ISNUMBER( 'обеспеченность в кол-вах'!BL15 ) ), NOT( ISNUMBER( 'обеспеченность в кол-вах'!BM15 ) ) ), "",  IF( 'обеспеченность в кол-вах'!BL15 = 0, "", ROUND( 100 * 'обеспеченность в кол-вах'!BM15 / 'обеспеченность в кол-вах'!BL15, 2 ) ) )</f>
        <v/>
      </c>
      <c r="AE14" s="3">
        <f>IF( OR( NOT( ISNUMBER( 'обеспеченность в кол-вах'!BN15 ) ), NOT( ISNUMBER( 'обеспеченность в кол-вах'!BO15 ) ) ), "",  IF( 'обеспеченность в кол-вах'!BN15 = 0, "", ROUND( 100 * 'обеспеченность в кол-вах'!BO15 / 'обеспеченность в кол-вах'!BN15, 2 ) ) )</f>
        <v>126.09</v>
      </c>
    </row>
    <row r="15" spans="1:41" ht="24" customHeight="1">
      <c r="A15" s="2" t="s">
        <v>42</v>
      </c>
      <c r="B15" s="4">
        <f t="shared" ref="B15:AE15" si="1">IF( COUNT( B10:B14 ) = 0, "", ROUND( AVERAGE( B10:B14 ), 2 ) )</f>
        <v>121.06</v>
      </c>
      <c r="C15" s="4">
        <f t="shared" si="1"/>
        <v>130.66999999999999</v>
      </c>
      <c r="D15" s="4">
        <f t="shared" si="1"/>
        <v>127.34</v>
      </c>
      <c r="E15" s="4">
        <f t="shared" si="1"/>
        <v>155.52000000000001</v>
      </c>
      <c r="F15" s="4">
        <f t="shared" si="1"/>
        <v>143.76</v>
      </c>
      <c r="G15" s="4">
        <f t="shared" si="1"/>
        <v>136.43</v>
      </c>
      <c r="H15" s="4">
        <f t="shared" si="1"/>
        <v>154.57</v>
      </c>
      <c r="I15" s="4" t="str">
        <f t="shared" si="1"/>
        <v/>
      </c>
      <c r="J15" s="4">
        <f t="shared" si="1"/>
        <v>76.41</v>
      </c>
      <c r="K15" s="4">
        <f t="shared" si="1"/>
        <v>31.27</v>
      </c>
      <c r="L15" s="4">
        <f t="shared" si="1"/>
        <v>133.27000000000001</v>
      </c>
      <c r="M15" s="4">
        <f t="shared" si="1"/>
        <v>58.5</v>
      </c>
      <c r="N15" s="4">
        <f t="shared" si="1"/>
        <v>70.72</v>
      </c>
      <c r="O15" s="4">
        <f t="shared" si="1"/>
        <v>31.32</v>
      </c>
      <c r="P15" s="4">
        <f t="shared" si="1"/>
        <v>21.23</v>
      </c>
      <c r="Q15" s="4">
        <f t="shared" si="1"/>
        <v>9.35</v>
      </c>
      <c r="R15" s="4">
        <f t="shared" si="1"/>
        <v>127.23</v>
      </c>
      <c r="S15" s="4">
        <f t="shared" si="1"/>
        <v>113.3</v>
      </c>
      <c r="T15" s="4">
        <f t="shared" si="1"/>
        <v>126.88</v>
      </c>
      <c r="U15" s="4" t="str">
        <f t="shared" si="1"/>
        <v/>
      </c>
      <c r="V15" s="4" t="str">
        <f t="shared" si="1"/>
        <v/>
      </c>
      <c r="W15" s="4">
        <f t="shared" si="1"/>
        <v>110.32</v>
      </c>
      <c r="X15" s="4">
        <f t="shared" si="1"/>
        <v>124.72</v>
      </c>
      <c r="Y15" s="4">
        <f t="shared" si="1"/>
        <v>128.44999999999999</v>
      </c>
      <c r="Z15" s="4">
        <f t="shared" si="1"/>
        <v>128.44999999999999</v>
      </c>
      <c r="AA15" s="4" t="str">
        <f t="shared" si="1"/>
        <v/>
      </c>
      <c r="AB15" s="4">
        <f t="shared" si="1"/>
        <v>124.99</v>
      </c>
      <c r="AC15" s="4">
        <f t="shared" si="1"/>
        <v>114.36</v>
      </c>
      <c r="AD15" s="4" t="str">
        <f t="shared" si="1"/>
        <v/>
      </c>
      <c r="AE15" s="4">
        <f t="shared" si="1"/>
        <v>116.54</v>
      </c>
    </row>
    <row r="16" spans="1:41" ht="24" customHeight="1">
      <c r="A16" s="2" t="s">
        <v>43</v>
      </c>
      <c r="B16" s="3">
        <f>IF( OR( NOT( ISNUMBER( 'обеспеченность в кол-вах'!B17 ) ), NOT( ISNUMBER( 'обеспеченность в кол-вах'!C17 ) ) ), "",  IF( 'обеспеченность в кол-вах'!B17 = 0, "", ROUND( 100 * 'обеспеченность в кол-вах'!C17 / 'обеспеченность в кол-вах'!B17, 2 ) ) )</f>
        <v>133.33000000000001</v>
      </c>
      <c r="C16" s="3" t="str">
        <f>IF( OR( NOT( ISNUMBER( 'обеспеченность в кол-вах'!D17 ) ), NOT( ISNUMBER( 'обеспеченность в кол-вах'!E17 ) ) ), "",  IF( 'обеспеченность в кол-вах'!D17 = 0, "", ROUND( 100 * 'обеспеченность в кол-вах'!E17 / 'обеспеченность в кол-вах'!D17, 2 ) ) )</f>
        <v/>
      </c>
      <c r="D16" s="3">
        <f>IF( OR( NOT( ISNUMBER( 'обеспеченность в кол-вах'!F17 ) ), NOT( ISNUMBER( 'обеспеченность в кол-вах'!G17 ) ) ), "",  IF( 'обеспеченность в кол-вах'!F17 = 0, "", ROUND( 100 * 'обеспеченность в кол-вах'!G17 / 'обеспеченность в кол-вах'!F17, 2 ) ) )</f>
        <v>133.33000000000001</v>
      </c>
      <c r="E16" s="3">
        <f>IF( OR( NOT( ISNUMBER( 'обеспеченность в кол-вах'!L17 ) ), NOT( ISNUMBER( 'обеспеченность в кол-вах'!M17 ) ) ), "",  IF( 'обеспеченность в кол-вах'!L17 = 0, "", ROUND( 100 * 'обеспеченность в кол-вах'!M17 / 'обеспеченность в кол-вах'!L17, 2 ) ) )</f>
        <v>133.33000000000001</v>
      </c>
      <c r="F16" s="3">
        <f>IF( OR( NOT( ISNUMBER( 'обеспеченность в кол-вах'!N17 ) ), NOT( ISNUMBER( 'обеспеченность в кол-вах'!O17 ) ) ), "",  IF( 'обеспеченность в кол-вах'!N17 = 0, "", ROUND( 100 * 'обеспеченность в кол-вах'!O17 / 'обеспеченность в кол-вах'!N17, 2 ) ) )</f>
        <v>133.33000000000001</v>
      </c>
      <c r="G16" s="3">
        <f>IF( OR( NOT( ISNUMBER( 'обеспеченность в кол-вах'!P17 ) ), NOT( ISNUMBER( 'обеспеченность в кол-вах'!Q17 ) ) ), "",  IF( 'обеспеченность в кол-вах'!P17 = 0, "", ROUND( 100 * 'обеспеченность в кол-вах'!Q17 / 'обеспеченность в кол-вах'!P17, 2 ) ) )</f>
        <v>133.33000000000001</v>
      </c>
      <c r="H16" s="3">
        <f>IF( OR( NOT( ISNUMBER( 'обеспеченность в кол-вах'!R17 ) ), NOT( ISNUMBER( 'обеспеченность в кол-вах'!S17 ) ) ), "",  IF( 'обеспеченность в кол-вах'!R17 = 0, "", ROUND( 100 * 'обеспеченность в кол-вах'!S17 / 'обеспеченность в кол-вах'!R17, 2 ) ) )</f>
        <v>133.33000000000001</v>
      </c>
      <c r="I16" s="3" t="str">
        <f>IF( OR( NOT( ISNUMBER( 'обеспеченность в кол-вах'!T17 ) ), NOT( ISNUMBER( 'обеспеченность в кол-вах'!U17 ) ) ), "",  IF( 'обеспеченность в кол-вах'!T17 = 0, "", ROUND( 100 * 'обеспеченность в кол-вах'!U17 / 'обеспеченность в кол-вах'!T17, 2 ) ) )</f>
        <v/>
      </c>
      <c r="J16" s="3" t="str">
        <f>IF( OR( NOT( ISNUMBER( 'обеспеченность в кол-вах'!X17 ) ), NOT( ISNUMBER( 'обеспеченность в кол-вах'!Y17 ) ) ), "",  IF( 'обеспеченность в кол-вах'!X17 = 0, "", ROUND( 100 * 'обеспеченность в кол-вах'!Y17 / 'обеспеченность в кол-вах'!X17, 2 ) ) )</f>
        <v/>
      </c>
      <c r="K16" s="3" t="str">
        <f>IF( OR( NOT( ISNUMBER( 'обеспеченность в кол-вах'!Z17 ) ), NOT( ISNUMBER( 'обеспеченность в кол-вах'!AA17 ) ) ), "",  IF( 'обеспеченность в кол-вах'!Z17 = 0, "", ROUND( 100 * 'обеспеченность в кол-вах'!AA17 / 'обеспеченность в кол-вах'!Z17, 2 ) ) )</f>
        <v/>
      </c>
      <c r="L16" s="3">
        <f>IF( OR( NOT( ISNUMBER( 'обеспеченность в кол-вах'!AB17 ) ), NOT( ISNUMBER( 'обеспеченность в кол-вах'!AC17 ) ) ), "",  IF( 'обеспеченность в кол-вах'!AB17 = 0, "", ROUND( 100 * 'обеспеченность в кол-вах'!AC17 / 'обеспеченность в кол-вах'!AB17, 2 ) ) )</f>
        <v>133.33000000000001</v>
      </c>
      <c r="M16" s="3">
        <f>IF( OR( NOT( ISNUMBER( 'обеспеченность в кол-вах'!AD17 ) ), NOT( ISNUMBER( 'обеспеченность в кол-вах'!AE17 ) ) ), "",  IF( 'обеспеченность в кол-вах'!AD17 = 0, "", ROUND( 100 * 'обеспеченность в кол-вах'!AE17 / 'обеспеченность в кол-вах'!AD17, 2 ) ) )</f>
        <v>133.33000000000001</v>
      </c>
      <c r="N16" s="3" t="str">
        <f>IF( OR( NOT( ISNUMBER( 'обеспеченность в кол-вах'!AF17 ) ), NOT( ISNUMBER( 'обеспеченность в кол-вах'!AG17 ) ) ), "",  IF( 'обеспеченность в кол-вах'!AF17 = 0, "", ROUND( 100 * 'обеспеченность в кол-вах'!AG17 / 'обеспеченность в кол-вах'!AF17, 2 ) ) )</f>
        <v/>
      </c>
      <c r="O16" s="3" t="str">
        <f>IF( OR( NOT( ISNUMBER( 'обеспеченность в кол-вах'!AH17 ) ), NOT( ISNUMBER( 'обеспеченность в кол-вах'!AI17 ) ) ), "",  IF( 'обеспеченность в кол-вах'!AH17 = 0, "", ROUND( 100 * 'обеспеченность в кол-вах'!AI17 / 'обеспеченность в кол-вах'!AH17, 2 ) ) )</f>
        <v/>
      </c>
      <c r="P16" s="3">
        <f>IF( OR( NOT( ISNUMBER( 'обеспеченность в кол-вах'!AJ17 ) ), NOT( ISNUMBER( 'обеспеченность в кол-вах'!AK17 ) ) ), "",  IF( 'обеспеченность в кол-вах'!AJ17 = 0, "", ROUND( 100 * 'обеспеченность в кол-вах'!AK17 / 'обеспеченность в кол-вах'!AJ17, 2 ) ) )</f>
        <v>20</v>
      </c>
      <c r="Q16" s="3">
        <f>IF( OR( NOT( ISNUMBER( 'обеспеченность в кол-вах'!AL17 ) ), NOT( ISNUMBER( 'обеспеченность в кол-вах'!AM17 ) ) ), "",  IF( 'обеспеченность в кол-вах'!AL17 = 0, "", ROUND( 100 * 'обеспеченность в кол-вах'!AM17 / 'обеспеченность в кол-вах'!AL17, 2 ) ) )</f>
        <v>20</v>
      </c>
      <c r="R16" s="3">
        <f>IF( OR( NOT( ISNUMBER( 'обеспеченность в кол-вах'!AN17 ) ), NOT( ISNUMBER( 'обеспеченность в кол-вах'!AO17 ) ) ), "",  IF( 'обеспеченность в кол-вах'!AN17 = 0, "", ROUND( 100 * 'обеспеченность в кол-вах'!AO17 / 'обеспеченность в кол-вах'!AN17, 2 ) ) )</f>
        <v>133.33000000000001</v>
      </c>
      <c r="S16" s="3">
        <f>IF( OR( NOT( ISNUMBER( 'обеспеченность в кол-вах'!AP17 ) ), NOT( ISNUMBER( 'обеспеченность в кол-вах'!AQ17 ) ) ), "",  IF( 'обеспеченность в кол-вах'!AP17 = 0, "", ROUND( 100 * 'обеспеченность в кол-вах'!AQ17 / 'обеспеченность в кол-вах'!AP17, 2 ) ) )</f>
        <v>133.33000000000001</v>
      </c>
      <c r="T16" s="3">
        <f>IF( OR( NOT( ISNUMBER( 'обеспеченность в кол-вах'!AR17 ) ), NOT( ISNUMBER( 'обеспеченность в кол-вах'!AS17 ) ) ), "",  IF( 'обеспеченность в кол-вах'!AR17 = 0, "", ROUND( 100 * 'обеспеченность в кол-вах'!AS17 / 'обеспеченность в кол-вах'!AR17, 2 ) ) )</f>
        <v>137.5</v>
      </c>
      <c r="U16" s="3" t="str">
        <f>IF( OR( NOT( ISNUMBER( 'обеспеченность в кол-вах'!AT17 ) ), NOT( ISNUMBER( 'обеспеченность в кол-вах'!AU17 ) ) ), "",  IF( 'обеспеченность в кол-вах'!AT17 = 0, "", ROUND( 100 * 'обеспеченность в кол-вах'!AU17 / 'обеспеченность в кол-вах'!AT17, 2 ) ) )</f>
        <v/>
      </c>
      <c r="V16" s="3">
        <f>IF( OR( NOT( ISNUMBER( 'обеспеченность в кол-вах'!AV17 ) ), NOT( ISNUMBER( 'обеспеченность в кол-вах'!AW17 ) ) ), "",  IF( 'обеспеченность в кол-вах'!AV17 = 0, "", ROUND( 100 * 'обеспеченность в кол-вах'!AW17 / 'обеспеченность в кол-вах'!AV17, 2 ) ) )</f>
        <v>126.67</v>
      </c>
      <c r="W16" s="3" t="str">
        <f>IF( OR( NOT( ISNUMBER( 'обеспеченность в кол-вах'!AX17 ) ), NOT( ISNUMBER( 'обеспеченность в кол-вах'!AY17 ) ) ), "",  IF( 'обеспеченность в кол-вах'!AX17 = 0, "", ROUND( 100 * 'обеспеченность в кол-вах'!AY17 / 'обеспеченность в кол-вах'!AX17, 2 ) ) )</f>
        <v/>
      </c>
      <c r="X16" s="3">
        <f>IF( OR( NOT( ISNUMBER( 'обеспеченность в кол-вах'!AZ17 ) ), NOT( ISNUMBER( 'обеспеченность в кол-вах'!BA17 ) ) ), "",  IF( 'обеспеченность в кол-вах'!AZ17 = 0, "", ROUND( 100 * 'обеспеченность в кол-вах'!BA17 / 'обеспеченность в кол-вах'!AZ17, 2 ) ) )</f>
        <v>133.33000000000001</v>
      </c>
      <c r="Y16" s="3">
        <f>IF( OR( NOT( ISNUMBER( 'обеспеченность в кол-вах'!BB17 ) ), NOT( ISNUMBER( 'обеспеченность в кол-вах'!BC17 ) ) ), "",  IF( 'обеспеченность в кол-вах'!BB17 = 0, "", ROUND( 100 * 'обеспеченность в кол-вах'!BC17 / 'обеспеченность в кол-вах'!BB17, 2 ) ) )</f>
        <v>146.66999999999999</v>
      </c>
      <c r="Z16" s="3">
        <f>IF( OR( NOT( ISNUMBER( 'обеспеченность в кол-вах'!BD17 ) ), NOT( ISNUMBER( 'обеспеченность в кол-вах'!BE17 ) ) ), "",  IF( 'обеспеченность в кол-вах'!BD17 = 0, "", ROUND( 100 * 'обеспеченность в кол-вах'!BE17 / 'обеспеченность в кол-вах'!BD17, 2 ) ) )</f>
        <v>133.33000000000001</v>
      </c>
      <c r="AA16" s="3">
        <f>IF( OR( NOT( ISNUMBER( 'обеспеченность в кол-вах'!BF17 ) ), NOT( ISNUMBER( 'обеспеченность в кол-вах'!BG17 ) ) ), "",  IF( 'обеспеченность в кол-вах'!BF17 = 0, "", ROUND( 100 * 'обеспеченность в кол-вах'!BG17 / 'обеспеченность в кол-вах'!BF17, 2 ) ) )</f>
        <v>100</v>
      </c>
      <c r="AB16" s="3">
        <f>IF( OR( NOT( ISNUMBER( 'обеспеченность в кол-вах'!BH17 ) ), NOT( ISNUMBER( 'обеспеченность в кол-вах'!BI17 ) ) ), "",  IF( 'обеспеченность в кол-вах'!BH17 = 0, "", ROUND( 100 * 'обеспеченность в кол-вах'!BI17 / 'обеспеченность в кол-вах'!BH17, 2 ) ) )</f>
        <v>133.33000000000001</v>
      </c>
      <c r="AC16" s="3" t="str">
        <f>IF( OR( NOT( ISNUMBER( 'обеспеченность в кол-вах'!BJ17 ) ), NOT( ISNUMBER( 'обеспеченность в кол-вах'!BK17 ) ) ), "",  IF( 'обеспеченность в кол-вах'!BJ17 = 0, "", ROUND( 100 * 'обеспеченность в кол-вах'!BK17 / 'обеспеченность в кол-вах'!BJ17, 2 ) ) )</f>
        <v/>
      </c>
      <c r="AD16" s="3" t="str">
        <f>IF( OR( NOT( ISNUMBER( 'обеспеченность в кол-вах'!BL17 ) ), NOT( ISNUMBER( 'обеспеченность в кол-вах'!BM17 ) ) ), "",  IF( 'обеспеченность в кол-вах'!BL17 = 0, "", ROUND( 100 * 'обеспеченность в кол-вах'!BM17 / 'обеспеченность в кол-вах'!BL17, 2 ) ) )</f>
        <v/>
      </c>
      <c r="AE16" s="3" t="str">
        <f>IF( OR( NOT( ISNUMBER( 'обеспеченность в кол-вах'!BN17 ) ), NOT( ISNUMBER( 'обеспеченность в кол-вах'!BO17 ) ) ), "",  IF( 'обеспеченность в кол-вах'!BN17 = 0, "", ROUND( 100 * 'обеспеченность в кол-вах'!BO17 / 'обеспеченность в кол-вах'!BN17, 2 ) ) )</f>
        <v/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4" customHeight="1">
      <c r="A17" s="2" t="s">
        <v>44</v>
      </c>
      <c r="B17" s="3">
        <f>IF( OR( NOT( ISNUMBER( 'обеспеченность в кол-вах'!B18 ) ), NOT( ISNUMBER( 'обеспеченность в кол-вах'!C18 ) ) ), "",  IF( 'обеспеченность в кол-вах'!B18 = 0, "", ROUND( 100 * 'обеспеченность в кол-вах'!C18 / 'обеспеченность в кол-вах'!B18, 2 ) ) )</f>
        <v>100</v>
      </c>
      <c r="C17" s="3" t="str">
        <f>IF( OR( NOT( ISNUMBER( 'обеспеченность в кол-вах'!D18 ) ), NOT( ISNUMBER( 'обеспеченность в кол-вах'!E18 ) ) ), "",  IF( 'обеспеченность в кол-вах'!D18 = 0, "", ROUND( 100 * 'обеспеченность в кол-вах'!E18 / 'обеспеченность в кол-вах'!D18, 2 ) ) )</f>
        <v/>
      </c>
      <c r="D17" s="3">
        <f>IF( OR( NOT( ISNUMBER( 'обеспеченность в кол-вах'!F18 ) ), NOT( ISNUMBER( 'обеспеченность в кол-вах'!G18 ) ) ), "",  IF( 'обеспеченность в кол-вах'!F18 = 0, "", ROUND( 100 * 'обеспеченность в кол-вах'!G18 / 'обеспеченность в кол-вах'!F18, 2 ) ) )</f>
        <v>125</v>
      </c>
      <c r="E17" s="3">
        <f>IF( OR( NOT( ISNUMBER( 'обеспеченность в кол-вах'!L18 ) ), NOT( ISNUMBER( 'обеспеченность в кол-вах'!M18 ) ) ), "",  IF( 'обеспеченность в кол-вах'!L18 = 0, "", ROUND( 100 * 'обеспеченность в кол-вах'!M18 / 'обеспеченность в кол-вах'!L18, 2 ) ) )</f>
        <v>125</v>
      </c>
      <c r="F17" s="3">
        <f>IF( OR( NOT( ISNUMBER( 'обеспеченность в кол-вах'!N18 ) ), NOT( ISNUMBER( 'обеспеченность в кол-вах'!O18 ) ) ), "",  IF( 'обеспеченность в кол-вах'!N18 = 0, "", ROUND( 100 * 'обеспеченность в кол-вах'!O18 / 'обеспеченность в кол-вах'!N18, 2 ) ) )</f>
        <v>125</v>
      </c>
      <c r="G17" s="3">
        <f>IF( OR( NOT( ISNUMBER( 'обеспеченность в кол-вах'!P18 ) ), NOT( ISNUMBER( 'обеспеченность в кол-вах'!Q18 ) ) ), "",  IF( 'обеспеченность в кол-вах'!P18 = 0, "", ROUND( 100 * 'обеспеченность в кол-вах'!Q18 / 'обеспеченность в кол-вах'!P18, 2 ) ) )</f>
        <v>125</v>
      </c>
      <c r="H17" s="3">
        <f>IF( OR( NOT( ISNUMBER( 'обеспеченность в кол-вах'!R18 ) ), NOT( ISNUMBER( 'обеспеченность в кол-вах'!S18 ) ) ), "",  IF( 'обеспеченность в кол-вах'!R18 = 0, "", ROUND( 100 * 'обеспеченность в кол-вах'!S18 / 'обеспеченность в кол-вах'!R18, 2 ) ) )</f>
        <v>125</v>
      </c>
      <c r="I17" s="3" t="str">
        <f>IF( OR( NOT( ISNUMBER( 'обеспеченность в кол-вах'!T18 ) ), NOT( ISNUMBER( 'обеспеченность в кол-вах'!U18 ) ) ), "",  IF( 'обеспеченность в кол-вах'!T18 = 0, "", ROUND( 100 * 'обеспеченность в кол-вах'!U18 / 'обеспеченность в кол-вах'!T18, 2 ) ) )</f>
        <v/>
      </c>
      <c r="J17" s="3" t="str">
        <f>IF( OR( NOT( ISNUMBER( 'обеспеченность в кол-вах'!X18 ) ), NOT( ISNUMBER( 'обеспеченность в кол-вах'!Y18 ) ) ), "",  IF( 'обеспеченность в кол-вах'!X18 = 0, "", ROUND( 100 * 'обеспеченность в кол-вах'!Y18 / 'обеспеченность в кол-вах'!X18, 2 ) ) )</f>
        <v/>
      </c>
      <c r="K17" s="3" t="str">
        <f>IF( OR( NOT( ISNUMBER( 'обеспеченность в кол-вах'!Z18 ) ), NOT( ISNUMBER( 'обеспеченность в кол-вах'!AA18 ) ) ), "",  IF( 'обеспеченность в кол-вах'!Z18 = 0, "", ROUND( 100 * 'обеспеченность в кол-вах'!AA18 / 'обеспеченность в кол-вах'!Z18, 2 ) ) )</f>
        <v/>
      </c>
      <c r="L17" s="3">
        <f>IF( OR( NOT( ISNUMBER( 'обеспеченность в кол-вах'!AB18 ) ), NOT( ISNUMBER( 'обеспеченность в кол-вах'!AC18 ) ) ), "",  IF( 'обеспеченность в кол-вах'!AB18 = 0, "", ROUND( 100 * 'обеспеченность в кол-вах'!AC18 / 'обеспеченность в кол-вах'!AB18, 2 ) ) )</f>
        <v>62.5</v>
      </c>
      <c r="M17" s="3">
        <f>IF( OR( NOT( ISNUMBER( 'обеспеченность в кол-вах'!AD18 ) ), NOT( ISNUMBER( 'обеспеченность в кол-вах'!AE18 ) ) ), "",  IF( 'обеспеченность в кол-вах'!AD18 = 0, "", ROUND( 100 * 'обеспеченность в кол-вах'!AE18 / 'обеспеченность в кол-вах'!AD18, 2 ) ) )</f>
        <v>62.5</v>
      </c>
      <c r="N17" s="3" t="str">
        <f>IF( OR( NOT( ISNUMBER( 'обеспеченность в кол-вах'!AF18 ) ), NOT( ISNUMBER( 'обеспеченность в кол-вах'!AG18 ) ) ), "",  IF( 'обеспеченность в кол-вах'!AF18 = 0, "", ROUND( 100 * 'обеспеченность в кол-вах'!AG18 / 'обеспеченность в кол-вах'!AF18, 2 ) ) )</f>
        <v/>
      </c>
      <c r="O17" s="3" t="str">
        <f>IF( OR( NOT( ISNUMBER( 'обеспеченность в кол-вах'!AH18 ) ), NOT( ISNUMBER( 'обеспеченность в кол-вах'!AI18 ) ) ), "",  IF( 'обеспеченность в кол-вах'!AH18 = 0, "", ROUND( 100 * 'обеспеченность в кол-вах'!AI18 / 'обеспеченность в кол-вах'!AH18, 2 ) ) )</f>
        <v/>
      </c>
      <c r="P17" s="3">
        <f>IF( OR( NOT( ISNUMBER( 'обеспеченность в кол-вах'!AJ18 ) ), NOT( ISNUMBER( 'обеспеченность в кол-вах'!AK18 ) ) ), "",  IF( 'обеспеченность в кол-вах'!AJ18 = 0, "", ROUND( 100 * 'обеспеченность в кол-вах'!AK18 / 'обеспеченность в кол-вах'!AJ18, 2 ) ) )</f>
        <v>18.75</v>
      </c>
      <c r="Q17" s="3">
        <f>IF( OR( NOT( ISNUMBER( 'обеспеченность в кол-вах'!AL18 ) ), NOT( ISNUMBER( 'обеспеченность в кол-вах'!AM18 ) ) ), "",  IF( 'обеспеченность в кол-вах'!AL18 = 0, "", ROUND( 100 * 'обеспеченность в кол-вах'!AM18 / 'обеспеченность в кол-вах'!AL18, 2 ) ) )</f>
        <v>18.75</v>
      </c>
      <c r="R17" s="3">
        <f>IF( OR( NOT( ISNUMBER( 'обеспеченность в кол-вах'!AN18 ) ), NOT( ISNUMBER( 'обеспеченность в кол-вах'!AO18 ) ) ), "",  IF( 'обеспеченность в кол-вах'!AN18 = 0, "", ROUND( 100 * 'обеспеченность в кол-вах'!AO18 / 'обеспеченность в кол-вах'!AN18, 2 ) ) )</f>
        <v>100</v>
      </c>
      <c r="S17" s="3">
        <f>IF( OR( NOT( ISNUMBER( 'обеспеченность в кол-вах'!AP18 ) ), NOT( ISNUMBER( 'обеспеченность в кол-вах'!AQ18 ) ) ), "",  IF( 'обеспеченность в кол-вах'!AP18 = 0, "", ROUND( 100 * 'обеспеченность в кол-вах'!AQ18 / 'обеспеченность в кол-вах'!AP18, 2 ) ) )</f>
        <v>100</v>
      </c>
      <c r="T17" s="3">
        <f>IF( OR( NOT( ISNUMBER( 'обеспеченность в кол-вах'!AR18 ) ), NOT( ISNUMBER( 'обеспеченность в кол-вах'!AS18 ) ) ), "",  IF( 'обеспеченность в кол-вах'!AR18 = 0, "", ROUND( 100 * 'обеспеченность в кол-вах'!AS18 / 'обеспеченность в кол-вах'!AR18, 2 ) ) )</f>
        <v>125</v>
      </c>
      <c r="U17" s="3" t="str">
        <f>IF( OR( NOT( ISNUMBER( 'обеспеченность в кол-вах'!AT18 ) ), NOT( ISNUMBER( 'обеспеченность в кол-вах'!AU18 ) ) ), "",  IF( 'обеспеченность в кол-вах'!AT18 = 0, "", ROUND( 100 * 'обеспеченность в кол-вах'!AU18 / 'обеспеченность в кол-вах'!AT18, 2 ) ) )</f>
        <v/>
      </c>
      <c r="V17" s="3">
        <f>IF( OR( NOT( ISNUMBER( 'обеспеченность в кол-вах'!AV18 ) ), NOT( ISNUMBER( 'обеспеченность в кол-вах'!AW18 ) ) ), "",  IF( 'обеспеченность в кол-вах'!AV18 = 0, "", ROUND( 100 * 'обеспеченность в кол-вах'!AW18 / 'обеспеченность в кол-вах'!AV18, 2 ) ) )</f>
        <v>118.75</v>
      </c>
      <c r="W17" s="3" t="str">
        <f>IF( OR( NOT( ISNUMBER( 'обеспеченность в кол-вах'!AX18 ) ), NOT( ISNUMBER( 'обеспеченность в кол-вах'!AY18 ) ) ), "",  IF( 'обеспеченность в кол-вах'!AX18 = 0, "", ROUND( 100 * 'обеспеченность в кол-вах'!AY18 / 'обеспеченность в кол-вах'!AX18, 2 ) ) )</f>
        <v/>
      </c>
      <c r="X17" s="3">
        <f>IF( OR( NOT( ISNUMBER( 'обеспеченность в кол-вах'!AZ18 ) ), NOT( ISNUMBER( 'обеспеченность в кол-вах'!BA18 ) ) ), "",  IF( 'обеспеченность в кол-вах'!AZ18 = 0, "", ROUND( 100 * 'обеспеченность в кол-вах'!BA18 / 'обеспеченность в кол-вах'!AZ18, 2 ) ) )</f>
        <v>125</v>
      </c>
      <c r="Y17" s="3">
        <f>IF( OR( NOT( ISNUMBER( 'обеспеченность в кол-вах'!BB18 ) ), NOT( ISNUMBER( 'обеспеченность в кол-вах'!BC18 ) ) ), "",  IF( 'обеспеченность в кол-вах'!BB18 = 0, "", ROUND( 100 * 'обеспеченность в кол-вах'!BC18 / 'обеспеченность в кол-вах'!BB18, 2 ) ) )</f>
        <v>125</v>
      </c>
      <c r="Z17" s="3">
        <f>IF( OR( NOT( ISNUMBER( 'обеспеченность в кол-вах'!BD18 ) ), NOT( ISNUMBER( 'обеспеченность в кол-вах'!BE18 ) ) ), "",  IF( 'обеспеченность в кол-вах'!BD18 = 0, "", ROUND( 100 * 'обеспеченность в кол-вах'!BE18 / 'обеспеченность в кол-вах'!BD18, 2 ) ) )</f>
        <v>125</v>
      </c>
      <c r="AA17" s="3">
        <f>IF( OR( NOT( ISNUMBER( 'обеспеченность в кол-вах'!BF18 ) ), NOT( ISNUMBER( 'обеспеченность в кол-вах'!BG18 ) ) ), "",  IF( 'обеспеченность в кол-вах'!BF18 = 0, "", ROUND( 100 * 'обеспеченность в кол-вах'!BG18 / 'обеспеченность в кол-вах'!BF18, 2 ) ) )</f>
        <v>125</v>
      </c>
      <c r="AB17" s="3">
        <f>IF( OR( NOT( ISNUMBER( 'обеспеченность в кол-вах'!BH18 ) ), NOT( ISNUMBER( 'обеспеченность в кол-вах'!BI18 ) ) ), "",  IF( 'обеспеченность в кол-вах'!BH18 = 0, "", ROUND( 100 * 'обеспеченность в кол-вах'!BI18 / 'обеспеченность в кол-вах'!BH18, 2 ) ) )</f>
        <v>125</v>
      </c>
      <c r="AC17" s="3" t="str">
        <f>IF( OR( NOT( ISNUMBER( 'обеспеченность в кол-вах'!BJ18 ) ), NOT( ISNUMBER( 'обеспеченность в кол-вах'!BK18 ) ) ), "",  IF( 'обеспеченность в кол-вах'!BJ18 = 0, "", ROUND( 100 * 'обеспеченность в кол-вах'!BK18 / 'обеспеченность в кол-вах'!BJ18, 2 ) ) )</f>
        <v/>
      </c>
      <c r="AD17" s="3" t="str">
        <f>IF( OR( NOT( ISNUMBER( 'обеспеченность в кол-вах'!BL18 ) ), NOT( ISNUMBER( 'обеспеченность в кол-вах'!BM18 ) ) ), "",  IF( 'обеспеченность в кол-вах'!BL18 = 0, "", ROUND( 100 * 'обеспеченность в кол-вах'!BM18 / 'обеспеченность в кол-вах'!BL18, 2 ) ) )</f>
        <v/>
      </c>
      <c r="AE17" s="3" t="str">
        <f>IF( OR( NOT( ISNUMBER( 'обеспеченность в кол-вах'!BN18 ) ), NOT( ISNUMBER( 'обеспеченность в кол-вах'!BO18 ) ) ), "",  IF( 'обеспеченность в кол-вах'!BN18 = 0, "", ROUND( 100 * 'обеспеченность в кол-вах'!BO18 / 'обеспеченность в кол-вах'!BN18, 2 ) ) )</f>
        <v/>
      </c>
    </row>
    <row r="18" spans="1:41" ht="24" customHeight="1">
      <c r="A18" s="2" t="s">
        <v>45</v>
      </c>
      <c r="B18" s="4">
        <f t="shared" ref="B18:AE18" si="2">IF( COUNT( B16:B17 ) = 0, "", ROUND( AVERAGE( B16:B17 ), 2 ) )</f>
        <v>116.67</v>
      </c>
      <c r="C18" s="4" t="str">
        <f t="shared" si="2"/>
        <v/>
      </c>
      <c r="D18" s="4">
        <f t="shared" si="2"/>
        <v>129.16999999999999</v>
      </c>
      <c r="E18" s="4">
        <f t="shared" si="2"/>
        <v>129.16999999999999</v>
      </c>
      <c r="F18" s="4">
        <f t="shared" si="2"/>
        <v>129.16999999999999</v>
      </c>
      <c r="G18" s="4">
        <f t="shared" si="2"/>
        <v>129.16999999999999</v>
      </c>
      <c r="H18" s="4">
        <f t="shared" si="2"/>
        <v>129.16999999999999</v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>
        <f t="shared" si="2"/>
        <v>97.92</v>
      </c>
      <c r="M18" s="4">
        <f t="shared" si="2"/>
        <v>97.92</v>
      </c>
      <c r="N18" s="4" t="str">
        <f t="shared" si="2"/>
        <v/>
      </c>
      <c r="O18" s="4" t="str">
        <f t="shared" si="2"/>
        <v/>
      </c>
      <c r="P18" s="4">
        <f t="shared" si="2"/>
        <v>19.38</v>
      </c>
      <c r="Q18" s="4">
        <f t="shared" si="2"/>
        <v>19.38</v>
      </c>
      <c r="R18" s="4">
        <f t="shared" si="2"/>
        <v>116.67</v>
      </c>
      <c r="S18" s="4">
        <f t="shared" si="2"/>
        <v>116.67</v>
      </c>
      <c r="T18" s="4">
        <f t="shared" si="2"/>
        <v>131.25</v>
      </c>
      <c r="U18" s="4" t="str">
        <f t="shared" si="2"/>
        <v/>
      </c>
      <c r="V18" s="4">
        <f t="shared" si="2"/>
        <v>122.71</v>
      </c>
      <c r="W18" s="4" t="str">
        <f t="shared" si="2"/>
        <v/>
      </c>
      <c r="X18" s="4">
        <f t="shared" si="2"/>
        <v>129.16999999999999</v>
      </c>
      <c r="Y18" s="4">
        <f t="shared" si="2"/>
        <v>135.84</v>
      </c>
      <c r="Z18" s="4">
        <f t="shared" si="2"/>
        <v>129.16999999999999</v>
      </c>
      <c r="AA18" s="4">
        <f t="shared" si="2"/>
        <v>112.5</v>
      </c>
      <c r="AB18" s="4">
        <f t="shared" si="2"/>
        <v>129.16999999999999</v>
      </c>
      <c r="AC18" s="4" t="str">
        <f t="shared" si="2"/>
        <v/>
      </c>
      <c r="AD18" s="4" t="str">
        <f t="shared" si="2"/>
        <v/>
      </c>
      <c r="AE18" s="4" t="str">
        <f t="shared" si="2"/>
        <v/>
      </c>
    </row>
    <row r="19" spans="1:41" ht="24" customHeight="1">
      <c r="A19" s="2" t="s">
        <v>46</v>
      </c>
      <c r="B19" s="4">
        <f t="shared" ref="B19:AE19" si="3">IF( COUNT( B9,B15,B18 ) = 0, "", ROUND( AVERAGE( B9,B15,B18 ), 2 ) )</f>
        <v>120.86</v>
      </c>
      <c r="C19" s="4">
        <f t="shared" si="3"/>
        <v>134.56</v>
      </c>
      <c r="D19" s="4">
        <f t="shared" si="3"/>
        <v>128.36000000000001</v>
      </c>
      <c r="E19" s="4">
        <f t="shared" si="3"/>
        <v>142.35</v>
      </c>
      <c r="F19" s="4">
        <f t="shared" si="3"/>
        <v>136.47</v>
      </c>
      <c r="G19" s="4">
        <f t="shared" si="3"/>
        <v>132.80000000000001</v>
      </c>
      <c r="H19" s="4">
        <f t="shared" si="3"/>
        <v>141.87</v>
      </c>
      <c r="I19" s="4">
        <f t="shared" si="3"/>
        <v>130.1</v>
      </c>
      <c r="J19" s="4">
        <f t="shared" si="3"/>
        <v>99.25</v>
      </c>
      <c r="K19" s="4">
        <f t="shared" si="3"/>
        <v>39.159999999999997</v>
      </c>
      <c r="L19" s="4">
        <f t="shared" si="3"/>
        <v>126.14</v>
      </c>
      <c r="M19" s="4">
        <f t="shared" si="3"/>
        <v>70.69</v>
      </c>
      <c r="N19" s="4">
        <f t="shared" si="3"/>
        <v>93.98</v>
      </c>
      <c r="O19" s="4">
        <f t="shared" si="3"/>
        <v>38.479999999999997</v>
      </c>
      <c r="P19" s="4">
        <f t="shared" si="3"/>
        <v>51.5</v>
      </c>
      <c r="Q19" s="4">
        <f t="shared" si="3"/>
        <v>24.42</v>
      </c>
      <c r="R19" s="4">
        <f t="shared" si="3"/>
        <v>121.95</v>
      </c>
      <c r="S19" s="4">
        <f t="shared" si="3"/>
        <v>113.03</v>
      </c>
      <c r="T19" s="4">
        <f t="shared" si="3"/>
        <v>129.07</v>
      </c>
      <c r="U19" s="4" t="str">
        <f t="shared" si="3"/>
        <v/>
      </c>
      <c r="V19" s="4">
        <f t="shared" si="3"/>
        <v>122.71</v>
      </c>
      <c r="W19" s="4">
        <f t="shared" si="3"/>
        <v>110.32</v>
      </c>
      <c r="X19" s="4">
        <f t="shared" si="3"/>
        <v>126.95</v>
      </c>
      <c r="Y19" s="4">
        <f t="shared" si="3"/>
        <v>132.15</v>
      </c>
      <c r="Z19" s="4">
        <f t="shared" si="3"/>
        <v>128.81</v>
      </c>
      <c r="AA19" s="4">
        <f t="shared" si="3"/>
        <v>112.5</v>
      </c>
      <c r="AB19" s="4">
        <f t="shared" si="3"/>
        <v>127.08</v>
      </c>
      <c r="AC19" s="4">
        <f t="shared" si="3"/>
        <v>114.36</v>
      </c>
      <c r="AD19" s="4" t="str">
        <f t="shared" si="3"/>
        <v/>
      </c>
      <c r="AE19" s="4">
        <f t="shared" si="3"/>
        <v>116.54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1" spans="1:41">
      <c r="V21" s="13" t="s">
        <v>57</v>
      </c>
      <c r="W21" s="13"/>
      <c r="X21" s="13"/>
      <c r="Y21" s="13"/>
      <c r="Z21" s="13"/>
      <c r="AA21" s="13"/>
      <c r="AB21" s="13"/>
      <c r="AC21" s="13"/>
      <c r="AD21" s="13"/>
      <c r="AE21" s="13"/>
    </row>
    <row r="22" spans="1:41"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41"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41">
      <c r="V24" s="24" t="s">
        <v>64</v>
      </c>
      <c r="W24" s="14"/>
      <c r="X24" s="14"/>
      <c r="Y24" s="14"/>
      <c r="Z24" s="14"/>
      <c r="AA24" s="14"/>
      <c r="AB24" s="14"/>
      <c r="AC24" s="14"/>
      <c r="AD24" s="14"/>
      <c r="AE24" s="14"/>
    </row>
  </sheetData>
  <sheetProtection formatCells="0" formatColumns="0" formatRows="0" insertColumns="0" insertRows="0" insertHyperlinks="0" deleteColumns="0" deleteRows="0" sort="0" autoFilter="0" pivotTables="0"/>
  <mergeCells count="5">
    <mergeCell ref="B1:S1"/>
    <mergeCell ref="AF19:AO19"/>
    <mergeCell ref="AF16:AO16"/>
    <mergeCell ref="V21:AE21"/>
    <mergeCell ref="V24:AE2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M5" sqref="M5"/>
    </sheetView>
  </sheetViews>
  <sheetFormatPr defaultRowHeight="15"/>
  <cols>
    <col min="1" max="1" width="29" customWidth="1"/>
    <col min="2" max="2" width="19" customWidth="1"/>
  </cols>
  <sheetData>
    <row r="1" spans="1:19" ht="30" customHeight="1">
      <c r="B1" s="25" t="s">
        <v>65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30" customHeight="1">
      <c r="B2" s="1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1:19" ht="24" customHeight="1">
      <c r="A4" s="4" t="s">
        <v>47</v>
      </c>
      <c r="B4" s="4" t="s">
        <v>48</v>
      </c>
    </row>
    <row r="5" spans="1:19" ht="24" customHeight="1">
      <c r="A5" s="2" t="s">
        <v>49</v>
      </c>
      <c r="B5" s="3">
        <f>IF( COUNT( 'обеспеченность в процентах'!B9:AE9 )=0, "", ROUND( AVERAGE( 'обеспеченность в процентах'!B9:AE9 ),2 ) )</f>
        <v>101.88</v>
      </c>
    </row>
    <row r="6" spans="1:19" ht="24" customHeight="1">
      <c r="A6" s="2" t="s">
        <v>50</v>
      </c>
      <c r="B6" s="3">
        <f>IF( COUNT( 'обеспеченность в процентах'!B15:AE15 )=0, "", ROUND( AVERAGE( 'обеспеченность в процентах'!B15:AE15 ),2 ) )</f>
        <v>104.67</v>
      </c>
    </row>
    <row r="7" spans="1:19" ht="24" customHeight="1">
      <c r="A7" s="2" t="s">
        <v>51</v>
      </c>
      <c r="B7" s="3">
        <f>IF( COUNT( 'обеспеченность в процентах'!B18:AE18 )=0, "", ROUND( AVERAGE( 'обеспеченность в процентах'!B18:AE18 ),2 ) )</f>
        <v>111.59</v>
      </c>
    </row>
    <row r="8" spans="1:19" ht="24" customHeight="1">
      <c r="A8" s="2" t="s">
        <v>46</v>
      </c>
      <c r="B8" s="3">
        <f>IF( COUNT( B5,B6,B7 )=0, "", ROUND( AVERAGE( B5,B6,B7 ),2 ) )</f>
        <v>106.05</v>
      </c>
    </row>
    <row r="11" spans="1:19">
      <c r="A11" s="13" t="s">
        <v>57</v>
      </c>
      <c r="B11" s="13"/>
      <c r="C11" s="13"/>
      <c r="D11" s="13"/>
      <c r="E11" s="13"/>
      <c r="F11" s="13"/>
      <c r="G11" s="13"/>
      <c r="H11" s="13"/>
      <c r="I11" s="13"/>
      <c r="J11" s="13"/>
    </row>
    <row r="14" spans="1:19">
      <c r="A14" s="14" t="s">
        <v>58</v>
      </c>
      <c r="B14" s="14"/>
      <c r="C14" s="14"/>
      <c r="D14" s="14"/>
      <c r="E14" s="14"/>
      <c r="F14" s="14"/>
      <c r="G14" s="14"/>
      <c r="H14" s="14"/>
      <c r="I14" s="14"/>
      <c r="J14" s="14"/>
    </row>
  </sheetData>
  <sheetProtection formatCells="0" formatColumns="0" formatRows="0" insertColumns="0" insertRows="0" insertHyperlinks="0" deleteColumns="0" deleteRows="0" sort="0" autoFilter="0" pivotTables="0"/>
  <mergeCells count="4">
    <mergeCell ref="B1:S1"/>
    <mergeCell ref="B2:S2"/>
    <mergeCell ref="A11:J11"/>
    <mergeCell ref="A14:J1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>
      <pane xSplit="1" ySplit="5" topLeftCell="V15" activePane="bottomRight" state="frozen"/>
      <selection pane="topRight"/>
      <selection pane="bottomLeft"/>
      <selection pane="bottomRight" activeCell="Y30" sqref="Y30"/>
    </sheetView>
  </sheetViews>
  <sheetFormatPr defaultRowHeight="15"/>
  <cols>
    <col min="1" max="1" width="23" customWidth="1"/>
    <col min="2" max="3" width="20" customWidth="1"/>
    <col min="4" max="33" width="13" customWidth="1"/>
    <col min="34" max="34" width="27.28515625" customWidth="1"/>
  </cols>
  <sheetData>
    <row r="1" spans="1:33" ht="30" customHeight="1">
      <c r="B1" s="25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33" ht="15" customHeight="1">
      <c r="B2" s="1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1:33">
      <c r="A4" s="15"/>
      <c r="B4" s="16" t="s">
        <v>52</v>
      </c>
      <c r="C4" s="16"/>
      <c r="D4" s="16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6" t="s">
        <v>15</v>
      </c>
      <c r="T4" s="16" t="s">
        <v>16</v>
      </c>
      <c r="U4" s="16" t="s">
        <v>17</v>
      </c>
      <c r="V4" s="16" t="s">
        <v>18</v>
      </c>
      <c r="W4" s="16" t="s">
        <v>19</v>
      </c>
      <c r="X4" s="16" t="s">
        <v>20</v>
      </c>
      <c r="Y4" s="16" t="s">
        <v>21</v>
      </c>
      <c r="Z4" s="16" t="s">
        <v>22</v>
      </c>
      <c r="AA4" s="16" t="s">
        <v>23</v>
      </c>
      <c r="AB4" s="16" t="s">
        <v>24</v>
      </c>
      <c r="AC4" s="16" t="s">
        <v>25</v>
      </c>
      <c r="AD4" s="16" t="s">
        <v>26</v>
      </c>
      <c r="AE4" s="16" t="s">
        <v>27</v>
      </c>
      <c r="AF4" s="16" t="s">
        <v>28</v>
      </c>
      <c r="AG4" s="16" t="s">
        <v>29</v>
      </c>
    </row>
    <row r="5" spans="1:33" ht="75" customHeight="1">
      <c r="A5" s="15"/>
      <c r="B5" s="1" t="s">
        <v>53</v>
      </c>
      <c r="C5" s="1" t="s">
        <v>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4" customHeight="1">
      <c r="A6" s="2" t="s">
        <v>32</v>
      </c>
      <c r="B6" s="3">
        <f>IF( OR( COUNT(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кол-вах'!X6,'обеспеченность в кол-вах'!AB6,'обеспеченность в кол-вах'!AF6,'обеспеченность в кол-вах'!AJ6,'обеспеченность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 = 0, COUNT( 'обеспеченность в кол-вах'!C6,'обеспеченность в кол-вах'!E6,'обеспеченность в кол-вах'!G6,'обеспеченность в кол-вах'!M6,'обеспеченность в кол-вах'!O6,'обеспеченность в кол-вах'!Q6,'обеспеченность в кол-вах'!S6,'обеспеченность в кол-вах'!U6,'обеспеченность в кол-вах'!Y6,'обеспеченность в кол-вах'!AC6,'обеспеченность в кол-вах'!AG6,'обеспеченность в кол-вах'!AK6,'обеспеченность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кол-вах'!BI6,'обеспеченность в кол-вах'!BK6,'обеспеченность в кол-вах'!BM6,'обеспеченность в кол-вах'!BO6 ) = 0 ), "", IF( SUM(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кол-вах'!X6,'обеспеченность в кол-вах'!AB6,'обеспеченность в кол-вах'!AF6,'обеспеченность в кол-вах'!AJ6,'обеспеченность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 = 0, "", ROUND( 100 * SUM( 'обеспеченность в кол-вах'!C6,'обеспеченность в кол-вах'!E6,'обеспеченность в кол-вах'!G6,'обеспеченность в кол-вах'!M6,'обеспеченность в кол-вах'!O6,'обеспеченность в кол-вах'!Q6,'обеспеченность в кол-вах'!S6,'обеспеченность в кол-вах'!U6,'обеспеченность в кол-вах'!Y6,'обеспеченность в кол-вах'!AC6,'обеспеченность в кол-вах'!AG6,'обеспеченность в кол-вах'!AK6,'обеспеченность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кол-вах'!BI6,'обеспеченность в кол-вах'!BK6,'обеспеченность в кол-вах'!BM6,'обеспеченность в кол-вах'!BO6 ) / SUM(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кол-вах'!X6,'обеспеченность в кол-вах'!AB6,'обеспеченность в кол-вах'!AF6,'обеспеченность в кол-вах'!AJ6,'обеспеченность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кол-вах'!BN6 ), 2 ) )  )</f>
        <v>127.5</v>
      </c>
      <c r="C6" s="3">
        <f>IF( OR( COUNT(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кол-вах'!Z6,'обеспеченность в кол-вах'!AD6,'обеспеченность в кол-вах'!AH6,'обеспеченность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 = 0, COUNT( 'обеспеченность в кол-вах'!C6,'обеспеченность в кол-вах'!E6,'обеспеченность в кол-вах'!G6,'обеспеченность в кол-вах'!M6,'обеспеченность в кол-вах'!O6,'обеспеченность в кол-вах'!Q6,'обеспеченность в кол-вах'!S6,'обеспеченность в кол-вах'!U6,'обеспеченность в кол-вах'!AA6,'обеспеченность в кол-вах'!AE6,'обеспеченность в кол-вах'!AI6,'обеспеченность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кол-вах'!BI6,'обеспеченность в кол-вах'!BK6,'обеспеченность в кол-вах'!BM6,'обеспеченность в кол-вах'!BO6 ) = 0 ), "", IF( SUM(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кол-вах'!Z6,'обеспеченность в кол-вах'!AD6,'обеспеченность в кол-вах'!AH6,'обеспеченность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 = 0, "", ROUND( 100 * SUM( 'обеспеченность в кол-вах'!C6,'обеспеченность в кол-вах'!E6,'обеспеченность в кол-вах'!G6,'обеспеченность в кол-вах'!M6,'обеспеченность в кол-вах'!O6,'обеспеченность в кол-вах'!Q6,'обеспеченность в кол-вах'!S6,'обеспеченность в кол-вах'!U6,'обеспеченность в кол-вах'!AA6,'обеспеченность в кол-вах'!AE6,'обеспеченность в кол-вах'!AI6,'обеспеченность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кол-вах'!BI6,'обеспеченность в кол-вах'!BK6,'обеспеченность в кол-вах'!BM6,'обеспеченность в кол-вах'!BO6 ) / SUM( 'обеспеченность в кол-вах'!B6,'обеспеченность в кол-вах'!D6,'обеспеченность в кол-вах'!F6,'обеспеченность в кол-вах'!L6,'обеспеченность в кол-вах'!N6,'обеспеченность в кол-вах'!P6,'обеспеченность в кол-вах'!R6,'обеспеченность в кол-вах'!T6,'обеспеченность в кол-вах'!Z6,'обеспеченность в кол-вах'!AD6,'обеспеченность в кол-вах'!AH6,'обеспеченность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кол-вах'!BH6,'обеспеченность в кол-вах'!BJ6,'обеспеченность в кол-вах'!BL6,'обеспеченность в кол-вах'!BN6 ), 2 ) )  )</f>
        <v>85</v>
      </c>
      <c r="D6" s="3">
        <f>IF( OR( NOT( ISNUMBER( 'обеспеченность в кол-вах'!B6 ) ), NOT( ISNUMBER( 'обеспеченность в кол-вах'!C6 ) ) ), "",  IF( 'обеспеченность в кол-вах'!B6 &lt;= 'обеспеченность в кол-вах'!C6, 0, 'обеспеченность в кол-вах'!B6 - 'обеспеченность в кол-вах'!C6 ) )</f>
        <v>0</v>
      </c>
      <c r="E6" s="3">
        <f>IF( OR( NOT( ISNUMBER( 'обеспеченность в кол-вах'!D6 ) ), NOT( ISNUMBER( 'обеспеченность в кол-вах'!E6 ) ) ), "",  IF( 'обеспеченность в кол-вах'!D6 &lt;= 'обеспеченность в кол-вах'!E6, 0, 'обеспеченность в кол-вах'!D6 - 'обеспеченность в кол-вах'!E6 ) )</f>
        <v>0</v>
      </c>
      <c r="F6" s="3">
        <f>IF( OR( NOT( ISNUMBER( 'обеспеченность в кол-вах'!F6 ) ), NOT( ISNUMBER( 'обеспеченность в кол-вах'!G6 ) ) ), "",  IF( 'обеспеченность в кол-вах'!F6 &lt;= 'обеспеченность в кол-вах'!G6, 0, 'обеспеченность в кол-вах'!F6 - 'обеспеченность в кол-вах'!G6 ) )</f>
        <v>0</v>
      </c>
      <c r="G6" s="3" t="str">
        <f>IF( OR( NOT( ISNUMBER( 'обеспеченность в кол-вах'!L6 ) ), NOT( ISNUMBER( 'обеспеченность в кол-вах'!M6 ) ) ), "",  IF( 'обеспеченность в кол-вах'!L6 &lt;= 'обеспеченность в кол-вах'!M6, 0, 'обеспеченность в кол-вах'!L6 - 'обеспеченность в кол-вах'!M6 ) )</f>
        <v/>
      </c>
      <c r="H6" s="3" t="str">
        <f>IF( OR( NOT( ISNUMBER( 'обеспеченность в кол-вах'!N6 ) ), NOT( ISNUMBER( 'обеспеченность в кол-вах'!O6 ) ) ), "",  IF( 'обеспеченность в кол-вах'!N6 &lt;= 'обеспеченность в кол-вах'!O6, 0, 'обеспеченность в кол-вах'!N6 - 'обеспеченность в кол-вах'!O6 ) )</f>
        <v/>
      </c>
      <c r="I6" s="3" t="str">
        <f>IF( OR( NOT( ISNUMBER( 'обеспеченность в кол-вах'!P6 ) ), NOT( ISNUMBER( 'обеспеченность в кол-вах'!Q6 ) ) ), "",  IF( 'обеспеченность в кол-вах'!P6 &lt;= 'обеспеченность в кол-вах'!Q6, 0, 'обеспеченность в кол-вах'!P6 - 'обеспеченность в кол-вах'!Q6 ) )</f>
        <v/>
      </c>
      <c r="J6" s="3" t="str">
        <f>IF( OR( NOT( ISNUMBER( 'обеспеченность в кол-вах'!R6 ) ), NOT( ISNUMBER( 'обеспеченность в кол-вах'!S6 ) ) ), "",  IF( 'обеспеченность в кол-вах'!R6 &lt;= 'обеспеченность в кол-вах'!S6, 0, 'обеспеченность в кол-вах'!R6 - 'обеспеченность в кол-вах'!S6 ) )</f>
        <v/>
      </c>
      <c r="K6" s="3">
        <f>IF( OR( NOT( ISNUMBER( 'обеспеченность в кол-вах'!T6 ) ), NOT( ISNUMBER( 'обеспеченность в кол-вах'!U6 ) ) ), "",  IF( 'обеспеченность в кол-вах'!T6 &lt;= 'обеспеченность в кол-вах'!U6, 0, 'обеспеченность в кол-вах'!T6 - 'обеспеченность в кол-вах'!U6 ) )</f>
        <v>0</v>
      </c>
      <c r="L6" s="3">
        <f>IF( OR( NOT( ISNUMBER( 'обеспеченность в кол-вах'!X6 ) ), NOT( ISNUMBER( 'обеспеченность в кол-вах'!Y6 ) ) ), "",  IF( 'обеспеченность в кол-вах'!X6 &lt;= 'обеспеченность в кол-вах'!Y6, 0, 'обеспеченность в кол-вах'!X6 - 'обеспеченность в кол-вах'!Y6 ) )</f>
        <v>0</v>
      </c>
      <c r="M6" s="3">
        <f>IF( OR( NOT( ISNUMBER( 'обеспеченность в кол-вах'!Z6 ) ), NOT( ISNUMBER( 'обеспеченность в кол-вах'!AA6 ) ) ), "",  IF( 'обеспеченность в кол-вах'!Z6 &lt;= 'обеспеченность в кол-вах'!AA6, 0, 'обеспеченность в кол-вах'!Z6 - 'обеспеченность в кол-вах'!AA6 ) )</f>
        <v>60</v>
      </c>
      <c r="N6" s="3">
        <f>IF( OR( NOT( ISNUMBER( 'обеспеченность в кол-вах'!AB6 ) ), NOT( ISNUMBER( 'обеспеченность в кол-вах'!AC6 ) ) ), "",  IF( 'обеспеченность в кол-вах'!AB6 &lt;= 'обеспеченность в кол-вах'!AC6, 0, 'обеспеченность в кол-вах'!AB6 - 'обеспеченность в кол-вах'!AC6 ) )</f>
        <v>0</v>
      </c>
      <c r="O6" s="3">
        <f>IF( OR( NOT( ISNUMBER( 'обеспеченность в кол-вах'!AD6 ) ), NOT( ISNUMBER( 'обеспеченность в кол-вах'!AE6 ) ) ), "",  IF( 'обеспеченность в кол-вах'!AD6 &lt;= 'обеспеченность в кол-вах'!AE6, 0, 'обеспеченность в кол-вах'!AD6 - 'обеспеченность в кол-вах'!AE6 ) )</f>
        <v>40</v>
      </c>
      <c r="P6" s="3">
        <f>IF( OR( NOT( ISNUMBER( 'обеспеченность в кол-вах'!AF6 ) ), NOT( ISNUMBER( 'обеспеченность в кол-вах'!AG6 ) ) ), "",  IF( 'обеспеченность в кол-вах'!AF6 &lt;= 'обеспеченность в кол-вах'!AG6, 0, 'обеспеченность в кол-вах'!AF6 - 'обеспеченность в кол-вах'!AG6 ) )</f>
        <v>0</v>
      </c>
      <c r="Q6" s="3">
        <f>IF( OR( NOT( ISNUMBER( 'обеспеченность в кол-вах'!AH6 ) ), NOT( ISNUMBER( 'обеспеченность в кол-вах'!AI6 ) ) ), "",  IF( 'обеспеченность в кол-вах'!AH6 &lt;= 'обеспеченность в кол-вах'!AI6, 0, 'обеспеченность в кол-вах'!AH6 - 'обеспеченность в кол-вах'!AI6 ) )</f>
        <v>60</v>
      </c>
      <c r="R6" s="3">
        <f>IF( OR( NOT( ISNUMBER( 'обеспеченность в кол-вах'!AJ6 ) ), NOT( ISNUMBER( 'обеспеченность в кол-вах'!AK6 ) ) ), "",  IF( 'обеспеченность в кол-вах'!AJ6 &lt;= 'обеспеченность в кол-вах'!AK6, 0, 'обеспеченность в кол-вах'!AJ6 - 'обеспеченность в кол-вах'!AK6 ) )</f>
        <v>0</v>
      </c>
      <c r="S6" s="3">
        <f>IF( OR( NOT( ISNUMBER( 'обеспеченность в кол-вах'!AL6 ) ), NOT( ISNUMBER( 'обеспеченность в кол-вах'!AM6 ) ) ), "",  IF( 'обеспеченность в кол-вах'!AL6 &lt;= 'обеспеченность в кол-вах'!AM6, 0, 'обеспеченность в кол-вах'!AL6 - 'обеспеченность в кол-вах'!AM6 ) )</f>
        <v>60</v>
      </c>
      <c r="T6" s="3" t="str">
        <f>IF( OR( NOT( ISNUMBER( 'обеспеченность в кол-вах'!AN6 ) ), NOT( ISNUMBER( 'обеспеченность в кол-вах'!AO6 ) ) ), "",  IF( 'обеспеченность в кол-вах'!AN6 &lt;= 'обеспеченность в кол-вах'!AO6, 0, 'обеспеченность в кол-вах'!AN6 - 'обеспеченность в кол-вах'!AO6 ) )</f>
        <v/>
      </c>
      <c r="U6" s="3" t="str">
        <f>IF( OR( NOT( ISNUMBER( 'обеспеченность в кол-вах'!AP6 ) ), NOT( ISNUMBER( 'обеспеченность в кол-вах'!AQ6 ) ) ), "",  IF( 'обеспеченность в кол-вах'!AP6 &lt;= 'обеспеченность в кол-вах'!AQ6, 0, 'обеспеченность в кол-вах'!AP6 - 'обеспеченность в кол-вах'!AQ6 ) )</f>
        <v/>
      </c>
      <c r="V6" s="3" t="str">
        <f>IF( OR( NOT( ISNUMBER( 'обеспеченность в кол-вах'!AR6 ) ), NOT( ISNUMBER( 'обеспеченность в кол-вах'!AS6 ) ) ), "",  IF( 'обеспеченность в кол-вах'!AR6 &lt;= 'обеспеченность в кол-вах'!AS6, 0, 'обеспеченность в кол-вах'!AR6 - 'обеспеченность в кол-вах'!AS6 ) )</f>
        <v/>
      </c>
      <c r="W6" s="3" t="str">
        <f>IF( OR( NOT( ISNUMBER( 'обеспеченность в кол-вах'!AT6 ) ), NOT( ISNUMBER( 'обеспеченность в кол-вах'!AU6 ) ) ), "",  IF( 'обеспеченность в кол-вах'!AT6 &lt;= 'обеспеченность в кол-вах'!AU6, 0, 'обеспеченность в кол-вах'!AT6 - 'обеспеченность в кол-вах'!AU6 ) )</f>
        <v/>
      </c>
      <c r="X6" s="3" t="str">
        <f>IF( OR( NOT( ISNUMBER( 'обеспеченность в кол-вах'!AV6 ) ), NOT( ISNUMBER( 'обеспеченность в кол-вах'!AW6 ) ) ), "",  IF( 'обеспеченность в кол-вах'!AV6 &lt;= 'обеспеченность в кол-вах'!AW6, 0, 'обеспеченность в кол-вах'!AV6 - 'обеспеченность в кол-вах'!AW6 ) )</f>
        <v/>
      </c>
      <c r="Y6" s="3" t="str">
        <f>IF( OR( NOT( ISNUMBER( 'обеспеченность в кол-вах'!AX6 ) ), NOT( ISNUMBER( 'обеспеченность в кол-вах'!AY6 ) ) ), "",  IF( 'обеспеченность в кол-вах'!AX6 &lt;= 'обеспеченность в кол-вах'!AY6, 0, 'обеспеченность в кол-вах'!AX6 - 'обеспеченность в кол-вах'!AY6 ) )</f>
        <v/>
      </c>
      <c r="Z6" s="3" t="str">
        <f>IF( OR( NOT( ISNUMBER( 'обеспеченность в кол-вах'!AZ6 ) ), NOT( ISNUMBER( 'обеспеченность в кол-вах'!BA6 ) ) ), "",  IF( 'обеспеченность в кол-вах'!AZ6 &lt;= 'обеспеченность в кол-вах'!BA6, 0, 'обеспеченность в кол-вах'!AZ6 - 'обеспеченность в кол-вах'!BA6 ) )</f>
        <v/>
      </c>
      <c r="AA6" s="3" t="str">
        <f>IF( OR( NOT( ISNUMBER( 'обеспеченность в кол-вах'!BB6 ) ), NOT( ISNUMBER( 'обеспеченность в кол-вах'!BC6 ) ) ), "",  IF( 'обеспеченность в кол-вах'!BB6 &lt;= 'обеспеченность в кол-вах'!BC6, 0, 'обеспеченность в кол-вах'!BB6 - 'обеспеченность в кол-вах'!BC6 ) )</f>
        <v/>
      </c>
      <c r="AB6" s="3" t="str">
        <f>IF( OR( NOT( ISNUMBER( 'обеспеченность в кол-вах'!BD6 ) ), NOT( ISNUMBER( 'обеспеченность в кол-вах'!BE6 ) ) ), "",  IF( 'обеспеченность в кол-вах'!BD6 &lt;= 'обеспеченность в кол-вах'!BE6, 0, 'обеспеченность в кол-вах'!BD6 - 'обеспеченность в кол-вах'!BE6 ) )</f>
        <v/>
      </c>
      <c r="AC6" s="3" t="str">
        <f>IF( OR( NOT( ISNUMBER( 'обеспеченность в кол-вах'!BF6 ) ), NOT( ISNUMBER( 'обеспеченность в кол-вах'!BG6 ) ) ), "",  IF( 'обеспеченность в кол-вах'!BF6 &lt;= 'обеспеченность в кол-вах'!BG6, 0, 'обеспеченность в кол-вах'!BF6 - 'обеспеченность в кол-вах'!BG6 ) )</f>
        <v/>
      </c>
      <c r="AD6" s="3" t="str">
        <f>IF( OR( NOT( ISNUMBER( 'обеспеченность в кол-вах'!BH6 ) ), NOT( ISNUMBER( 'обеспеченность в кол-вах'!BI6 ) ) ), "",  IF( 'обеспеченность в кол-вах'!BH6 &lt;= 'обеспеченность в кол-вах'!BI6, 0, 'обеспеченность в кол-вах'!BH6 - 'обеспеченность в кол-вах'!BI6 ) )</f>
        <v/>
      </c>
      <c r="AE6" s="3" t="str">
        <f>IF( OR( NOT( ISNUMBER( 'обеспеченность в кол-вах'!BJ6 ) ), NOT( ISNUMBER( 'обеспеченность в кол-вах'!BK6 ) ) ), "",  IF( 'обеспеченность в кол-вах'!BJ6 &lt;= 'обеспеченность в кол-вах'!BK6, 0, 'обеспеченность в кол-вах'!BJ6 - 'обеспеченность в кол-вах'!BK6 ) )</f>
        <v/>
      </c>
      <c r="AF6" s="3" t="str">
        <f>IF( OR( NOT( ISNUMBER( 'обеспеченность в кол-вах'!BL6 ) ), NOT( ISNUMBER( 'обеспеченность в кол-вах'!BM6 ) ) ), "",  IF( 'обеспеченность в кол-вах'!BL6 &lt;= 'обеспеченность в кол-вах'!BM6, 0, 'обеспеченность в кол-вах'!BL6 - 'обеспеченность в кол-вах'!BM6 ) )</f>
        <v/>
      </c>
      <c r="AG6" s="3" t="str">
        <f>IF( OR( NOT( ISNUMBER( 'обеспеченность в кол-вах'!BN6 ) ), NOT( ISNUMBER( 'обеспеченность в кол-вах'!BO6 ) ) ), "",  IF( 'обеспеченность в кол-вах'!BN6 &lt;= 'обеспеченность в кол-вах'!BO6, 0, 'обеспеченность в кол-вах'!BN6 - 'обеспеченность в кол-вах'!BO6 ) )</f>
        <v/>
      </c>
    </row>
    <row r="7" spans="1:33" ht="17.25" customHeight="1">
      <c r="A7" s="2" t="s">
        <v>33</v>
      </c>
      <c r="B7" s="3">
        <f>IF( OR( COUNT(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кол-вах'!X7,'обеспеченность в кол-вах'!AB7,'обеспеченность в кол-вах'!AF7,'обеспеченность в кол-вах'!AJ7,'обеспеченность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 = 0, COUNT( 'обеспеченность в кол-вах'!C7,'обеспеченность в кол-вах'!E7,'обеспеченность в кол-вах'!G7,'обеспеченность в кол-вах'!M7,'обеспеченность в кол-вах'!O7,'обеспеченность в кол-вах'!Q7,'обеспеченность в кол-вах'!S7,'обеспеченность в кол-вах'!U7,'обеспеченность в кол-вах'!Y7,'обеспеченность в кол-вах'!AC7,'обеспеченность в кол-вах'!AG7,'обеспеченность в кол-вах'!AK7,'обеспеченность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кол-вах'!BI7,'обеспеченность в кол-вах'!BK7,'обеспеченность в кол-вах'!BM7,'обеспеченность в кол-вах'!BO6 ) = 0 ), "", IF( SUM(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кол-вах'!X7,'обеспеченность в кол-вах'!AB7,'обеспеченность в кол-вах'!AF7,'обеспеченность в кол-вах'!AJ7,'обеспеченность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 = 0, "", ROUND( 100 * SUM( 'обеспеченность в кол-вах'!C7,'обеспеченность в кол-вах'!E7,'обеспеченность в кол-вах'!G7,'обеспеченность в кол-вах'!M7,'обеспеченность в кол-вах'!O7,'обеспеченность в кол-вах'!Q7,'обеспеченность в кол-вах'!S7,'обеспеченность в кол-вах'!U7,'обеспеченность в кол-вах'!Y7,'обеспеченность в кол-вах'!AC7,'обеспеченность в кол-вах'!AG7,'обеспеченность в кол-вах'!AK7,'обеспеченность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кол-вах'!BI7,'обеспеченность в кол-вах'!BK7,'обеспеченность в кол-вах'!BM7,'обеспеченность в кол-вах'!BO6 ) / SUM(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кол-вах'!X7,'обеспеченность в кол-вах'!AB7,'обеспеченность в кол-вах'!AF7,'обеспеченность в кол-вах'!AJ7,'обеспеченность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кол-вах'!BN6 ), 2 ) )  )</f>
        <v>113.7</v>
      </c>
      <c r="C7" s="3">
        <f>IF( OR( COUNT(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кол-вах'!Z7,'обеспеченность в кол-вах'!AD7,'обеспеченность в кол-вах'!AH7,'обеспеченность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 = 0, COUNT( 'обеспеченность в кол-вах'!C7,'обеспеченность в кол-вах'!E7,'обеспеченность в кол-вах'!G7,'обеспеченность в кол-вах'!M7,'обеспеченность в кол-вах'!O7,'обеспеченность в кол-вах'!Q7,'обеспеченность в кол-вах'!S7,'обеспеченность в кол-вах'!U7,'обеспеченность в кол-вах'!AA7,'обеспеченность в кол-вах'!AE7,'обеспеченность в кол-вах'!AI7,'обеспеченность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кол-вах'!BI7,'обеспеченность в кол-вах'!BK7,'обеспеченность в кол-вах'!BM7,'обеспеченность в кол-вах'!BO6 ) = 0 ), "", IF( SUM(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кол-вах'!Z7,'обеспеченность в кол-вах'!AD7,'обеспеченность в кол-вах'!AH7,'обеспеченность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 = 0, "", ROUND( 100 * SUM( 'обеспеченность в кол-вах'!C7,'обеспеченность в кол-вах'!E7,'обеспеченность в кол-вах'!G7,'обеспеченность в кол-вах'!M7,'обеспеченность в кол-вах'!O7,'обеспеченность в кол-вах'!Q7,'обеспеченность в кол-вах'!S7,'обеспеченность в кол-вах'!U7,'обеспеченность в кол-вах'!AA7,'обеспеченность в кол-вах'!AE7,'обеспеченность в кол-вах'!AI7,'обеспеченность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кол-вах'!BI7,'обеспеченность в кол-вах'!BK7,'обеспеченность в кол-вах'!BM7,'обеспеченность в кол-вах'!BO6 ) / SUM( 'обеспеченность в кол-вах'!B7,'обеспеченность в кол-вах'!D7,'обеспеченность в кол-вах'!F7,'обеспеченность в кол-вах'!L7,'обеспеченность в кол-вах'!N7,'обеспеченность в кол-вах'!P7,'обеспеченность в кол-вах'!R7,'обеспеченность в кол-вах'!T7,'обеспеченность в кол-вах'!Z7,'обеспеченность в кол-вах'!AD7,'обеспеченность в кол-вах'!AH7,'обеспеченность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кол-вах'!BH7,'обеспеченность в кол-вах'!BJ7,'обеспеченность в кол-вах'!BL7,'обеспеченность в кол-вах'!BN6 ), 2 ) )  )</f>
        <v>78.72</v>
      </c>
      <c r="D7" s="3">
        <f>IF( OR( NOT( ISNUMBER( 'обеспеченность в кол-вах'!B7 ) ), NOT( ISNUMBER( 'обеспеченность в кол-вах'!C7 ) ) ), "",  IF( 'обеспеченность в кол-вах'!B7 &lt;= 'обеспеченность в кол-вах'!C7, 0, 'обеспеченность в кол-вах'!B7 - 'обеспеченность в кол-вах'!C7 ) )</f>
        <v>0</v>
      </c>
      <c r="E7" s="3">
        <f>IF( OR( NOT( ISNUMBER( 'обеспеченность в кол-вах'!D7 ) ), NOT( ISNUMBER( 'обеспеченность в кол-вах'!E7 ) ) ), "",  IF( 'обеспеченность в кол-вах'!D7 &lt;= 'обеспеченность в кол-вах'!E7, 0, 'обеспеченность в кол-вах'!D7 - 'обеспеченность в кол-вах'!E7 ) )</f>
        <v>0</v>
      </c>
      <c r="F7" s="3">
        <f>IF( OR( NOT( ISNUMBER( 'обеспеченность в кол-вах'!F7 ) ), NOT( ISNUMBER( 'обеспеченность в кол-вах'!G7 ) ) ), "",  IF( 'обеспеченность в кол-вах'!F7 &lt;= 'обеспеченность в кол-вах'!G7, 0, 'обеспеченность в кол-вах'!F7 - 'обеспеченность в кол-вах'!G7 ) )</f>
        <v>0</v>
      </c>
      <c r="G7" s="3" t="str">
        <f>IF( OR( NOT( ISNUMBER( 'обеспеченность в кол-вах'!L7 ) ), NOT( ISNUMBER( 'обеспеченность в кол-вах'!M7 ) ) ), "",  IF( 'обеспеченность в кол-вах'!L7 &lt;= 'обеспеченность в кол-вах'!M7, 0, 'обеспеченность в кол-вах'!L7 - 'обеспеченность в кол-вах'!M7 ) )</f>
        <v/>
      </c>
      <c r="H7" s="3" t="str">
        <f>IF( OR( NOT( ISNUMBER( 'обеспеченность в кол-вах'!N7 ) ), NOT( ISNUMBER( 'обеспеченность в кол-вах'!O7 ) ) ), "",  IF( 'обеспеченность в кол-вах'!N7 &lt;= 'обеспеченность в кол-вах'!O7, 0, 'обеспеченность в кол-вах'!N7 - 'обеспеченность в кол-вах'!O7 ) )</f>
        <v/>
      </c>
      <c r="I7" s="3" t="str">
        <f>IF( OR( NOT( ISNUMBER( 'обеспеченность в кол-вах'!P7 ) ), NOT( ISNUMBER( 'обеспеченность в кол-вах'!Q7 ) ) ), "",  IF( 'обеспеченность в кол-вах'!P7 &lt;= 'обеспеченность в кол-вах'!Q7, 0, 'обеспеченность в кол-вах'!P7 - 'обеспеченность в кол-вах'!Q7 ) )</f>
        <v/>
      </c>
      <c r="J7" s="3" t="str">
        <f>IF( OR( NOT( ISNUMBER( 'обеспеченность в кол-вах'!R7 ) ), NOT( ISNUMBER( 'обеспеченность в кол-вах'!S7 ) ) ), "",  IF( 'обеспеченность в кол-вах'!R7 &lt;= 'обеспеченность в кол-вах'!S7, 0, 'обеспеченность в кол-вах'!R7 - 'обеспеченность в кол-вах'!S7 ) )</f>
        <v/>
      </c>
      <c r="K7" s="3">
        <f>IF( OR( NOT( ISNUMBER( 'обеспеченность в кол-вах'!T7 ) ), NOT( ISNUMBER( 'обеспеченность в кол-вах'!U7 ) ) ), "",  IF( 'обеспеченность в кол-вах'!T7 &lt;= 'обеспеченность в кол-вах'!U7, 0, 'обеспеченность в кол-вах'!T7 - 'обеспеченность в кол-вах'!U7 ) )</f>
        <v>0</v>
      </c>
      <c r="L7" s="3">
        <f>IF( OR( NOT( ISNUMBER( 'обеспеченность в кол-вах'!X7 ) ), NOT( ISNUMBER( 'обеспеченность в кол-вах'!Y7 ) ) ), "",  IF( 'обеспеченность в кол-вах'!X7 &lt;= 'обеспеченность в кол-вах'!Y7, 0, 'обеспеченность в кол-вах'!X7 - 'обеспеченность в кол-вах'!Y7 ) )</f>
        <v>0</v>
      </c>
      <c r="M7" s="3">
        <f>IF( OR( NOT( ISNUMBER( 'обеспеченность в кол-вах'!Z7 ) ), NOT( ISNUMBER( 'обеспеченность в кол-вах'!AA7 ) ) ), "",  IF( 'обеспеченность в кол-вах'!Z7 &lt;= 'обеспеченность в кол-вах'!AA7, 0, 'обеспеченность в кол-вах'!Z7 - 'обеспеченность в кол-вах'!AA7 ) )</f>
        <v>45</v>
      </c>
      <c r="N7" s="3">
        <f>IF( OR( NOT( ISNUMBER( 'обеспеченность в кол-вах'!AB7 ) ), NOT( ISNUMBER( 'обеспеченность в кол-вах'!AC7 ) ) ), "",  IF( 'обеспеченность в кол-вах'!AB7 &lt;= 'обеспеченность в кол-вах'!AC7, 0, 'обеспеченность в кол-вах'!AB7 - 'обеспеченность в кол-вах'!AC7 ) )</f>
        <v>0</v>
      </c>
      <c r="O7" s="3">
        <f>IF( OR( NOT( ISNUMBER( 'обеспеченность в кол-вах'!AD7 ) ), NOT( ISNUMBER( 'обеспеченность в кол-вах'!AE7 ) ) ), "",  IF( 'обеспеченность в кол-вах'!AD7 &lt;= 'обеспеченность в кол-вах'!AE7, 0, 'обеспеченность в кол-вах'!AD7 - 'обеспеченность в кол-вах'!AE7 ) )</f>
        <v>40</v>
      </c>
      <c r="P7" s="3">
        <f>IF( OR( NOT( ISNUMBER( 'обеспеченность в кол-вах'!AF7 ) ), NOT( ISNUMBER( 'обеспеченность в кол-вах'!AG7 ) ) ), "",  IF( 'обеспеченность в кол-вах'!AF7 &lt;= 'обеспеченность в кол-вах'!AG7, 0, 'обеспеченность в кол-вах'!AF7 - 'обеспеченность в кол-вах'!AG7 ) )</f>
        <v>0</v>
      </c>
      <c r="Q7" s="3">
        <f>IF( OR( NOT( ISNUMBER( 'обеспеченность в кол-вах'!AH7 ) ), NOT( ISNUMBER( 'обеспеченность в кол-вах'!AI7 ) ) ), "",  IF( 'обеспеченность в кол-вах'!AH7 &lt;= 'обеспеченность в кол-вах'!AI7, 0, 'обеспеченность в кол-вах'!AH7 - 'обеспеченность в кол-вах'!AI7 ) )</f>
        <v>56</v>
      </c>
      <c r="R7" s="3">
        <f>IF( OR( NOT( ISNUMBER( 'обеспеченность в кол-вах'!AJ7 ) ), NOT( ISNUMBER( 'обеспеченность в кол-вах'!AK7 ) ) ), "",  IF( 'обеспеченность в кол-вах'!AJ7 &lt;= 'обеспеченность в кол-вах'!AK7, 0, 'обеспеченность в кол-вах'!AJ7 - 'обеспеченность в кол-вах'!AK7 ) )</f>
        <v>0</v>
      </c>
      <c r="S7" s="3">
        <f>IF( OR( NOT( ISNUMBER( 'обеспеченность в кол-вах'!AL7 ) ), NOT( ISNUMBER( 'обеспеченность в кол-вах'!AM7 ) ) ), "",  IF( 'обеспеченность в кол-вах'!AL7 &lt;= 'обеспеченность в кол-вах'!AM7, 0, 'обеспеченность в кол-вах'!AL7 - 'обеспеченность в кол-вах'!AM7 ) )</f>
        <v>60</v>
      </c>
      <c r="T7" s="3" t="str">
        <f>IF( OR( NOT( ISNUMBER( 'обеспеченность в кол-вах'!AN7 ) ), NOT( ISNUMBER( 'обеспеченность в кол-вах'!AO7 ) ) ), "",  IF( 'обеспеченность в кол-вах'!AN7 &lt;= 'обеспеченность в кол-вах'!AO7, 0, 'обеспеченность в кол-вах'!AN7 - 'обеспеченность в кол-вах'!AO7 ) )</f>
        <v/>
      </c>
      <c r="U7" s="3">
        <f>IF( OR( NOT( ISNUMBER( 'обеспеченность в кол-вах'!AP7 ) ), NOT( ISNUMBER( 'обеспеченность в кол-вах'!AQ7 ) ) ), "",  IF( 'обеспеченность в кол-вах'!AP7 &lt;= 'обеспеченность в кол-вах'!AQ7, 0, 'обеспеченность в кол-вах'!AP7 - 'обеспеченность в кол-вах'!AQ7 ) )</f>
        <v>0</v>
      </c>
      <c r="V7" s="3" t="str">
        <f>IF( OR( NOT( ISNUMBER( 'обеспеченность в кол-вах'!AR7 ) ), NOT( ISNUMBER( 'обеспеченность в кол-вах'!AS7 ) ) ), "",  IF( 'обеспеченность в кол-вах'!AR7 &lt;= 'обеспеченность в кол-вах'!AS7, 0, 'обеспеченность в кол-вах'!AR7 - 'обеспеченность в кол-вах'!AS7 ) )</f>
        <v/>
      </c>
      <c r="W7" s="3" t="str">
        <f>IF( OR( NOT( ISNUMBER( 'обеспеченность в кол-вах'!AT7 ) ), NOT( ISNUMBER( 'обеспеченность в кол-вах'!AU7 ) ) ), "",  IF( 'обеспеченность в кол-вах'!AT7 &lt;= 'обеспеченность в кол-вах'!AU7, 0, 'обеспеченность в кол-вах'!AT7 - 'обеспеченность в кол-вах'!AU7 ) )</f>
        <v/>
      </c>
      <c r="X7" s="3" t="str">
        <f>IF( OR( NOT( ISNUMBER( 'обеспеченность в кол-вах'!AV7 ) ), NOT( ISNUMBER( 'обеспеченность в кол-вах'!AW7 ) ) ), "",  IF( 'обеспеченность в кол-вах'!AV7 &lt;= 'обеспеченность в кол-вах'!AW7, 0, 'обеспеченность в кол-вах'!AV7 - 'обеспеченность в кол-вах'!AW7 ) )</f>
        <v/>
      </c>
      <c r="Y7" s="3" t="str">
        <f>IF( OR( NOT( ISNUMBER( 'обеспеченность в кол-вах'!AX7 ) ), NOT( ISNUMBER( 'обеспеченность в кол-вах'!AY7 ) ) ), "",  IF( 'обеспеченность в кол-вах'!AX7 &lt;= 'обеспеченность в кол-вах'!AY7, 0, 'обеспеченность в кол-вах'!AX7 - 'обеспеченность в кол-вах'!AY7 ) )</f>
        <v/>
      </c>
      <c r="Z7" s="3" t="str">
        <f>IF( OR( NOT( ISNUMBER( 'обеспеченность в кол-вах'!AZ7 ) ), NOT( ISNUMBER( 'обеспеченность в кол-вах'!BA7 ) ) ), "",  IF( 'обеспеченность в кол-вах'!AZ7 &lt;= 'обеспеченность в кол-вах'!BA7, 0, 'обеспеченность в кол-вах'!AZ7 - 'обеспеченность в кол-вах'!BA7 ) )</f>
        <v/>
      </c>
      <c r="AA7" s="3" t="str">
        <f>IF( OR( NOT( ISNUMBER( 'обеспеченность в кол-вах'!BB7 ) ), NOT( ISNUMBER( 'обеспеченность в кол-вах'!BC7 ) ) ), "",  IF( 'обеспеченность в кол-вах'!BB7 &lt;= 'обеспеченность в кол-вах'!BC7, 0, 'обеспеченность в кол-вах'!BB7 - 'обеспеченность в кол-вах'!BC7 ) )</f>
        <v/>
      </c>
      <c r="AB7" s="3" t="str">
        <f>IF( OR( NOT( ISNUMBER( 'обеспеченность в кол-вах'!BD7 ) ), NOT( ISNUMBER( 'обеспеченность в кол-вах'!BE7 ) ) ), "",  IF( 'обеспеченность в кол-вах'!BD7 &lt;= 'обеспеченность в кол-вах'!BE7, 0, 'обеспеченность в кол-вах'!BD7 - 'обеспеченность в кол-вах'!BE7 ) )</f>
        <v/>
      </c>
      <c r="AC7" s="3" t="str">
        <f>IF( OR( NOT( ISNUMBER( 'обеспеченность в кол-вах'!BF7 ) ), NOT( ISNUMBER( 'обеспеченность в кол-вах'!BG7 ) ) ), "",  IF( 'обеспеченность в кол-вах'!BF7 &lt;= 'обеспеченность в кол-вах'!BG7, 0, 'обеспеченность в кол-вах'!BF7 - 'обеспеченность в кол-вах'!BG7 ) )</f>
        <v/>
      </c>
      <c r="AD7" s="3" t="str">
        <f>IF( OR( NOT( ISNUMBER( 'обеспеченность в кол-вах'!BH7 ) ), NOT( ISNUMBER( 'обеспеченность в кол-вах'!BI7 ) ) ), "",  IF( 'обеспеченность в кол-вах'!BH7 &lt;= 'обеспеченность в кол-вах'!BI7, 0, 'обеспеченность в кол-вах'!BH7 - 'обеспеченность в кол-вах'!BI7 ) )</f>
        <v/>
      </c>
      <c r="AE7" s="3" t="str">
        <f>IF( OR( NOT( ISNUMBER( 'обеспеченность в кол-вах'!BJ7 ) ), NOT( ISNUMBER( 'обеспеченность в кол-вах'!BK7 ) ) ), "",  IF( 'обеспеченность в кол-вах'!BJ7 &lt;= 'обеспеченность в кол-вах'!BK7, 0, 'обеспеченность в кол-вах'!BJ7 - 'обеспеченность в кол-вах'!BK7 ) )</f>
        <v/>
      </c>
      <c r="AF7" s="3" t="str">
        <f>IF( OR( NOT( ISNUMBER( 'обеспеченность в кол-вах'!BL7 ) ), NOT( ISNUMBER( 'обеспеченность в кол-вах'!BM7 ) ) ), "",  IF( 'обеспеченность в кол-вах'!BL7 &lt;= 'обеспеченность в кол-вах'!BM7, 0, 'обеспеченность в кол-вах'!BL7 - 'обеспеченность в кол-вах'!BM7 ) )</f>
        <v/>
      </c>
      <c r="AG7" s="3" t="str">
        <f>IF( OR( NOT( ISNUMBER( 'обеспеченность в кол-вах'!BN7 ) ), NOT( ISNUMBER( 'обеспеченность в кол-вах'!BO7 ) ) ), "",  IF( 'обеспеченность в кол-вах'!BN7 &lt;= 'обеспеченность в кол-вах'!BO7, 0, 'обеспеченность в кол-вах'!BN7 - 'обеспеченность в кол-вах'!BO7 ) )</f>
        <v/>
      </c>
    </row>
    <row r="8" spans="1:33" ht="24" customHeight="1">
      <c r="A8" s="2" t="s">
        <v>34</v>
      </c>
      <c r="B8" s="3">
        <f>IF( OR( COUNT(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кол-вах'!X8,'обеспеченность в кол-вах'!AB8,'обеспеченность в кол-вах'!AF8,'обеспеченность в кол-вах'!AJ8,'обеспеченность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 = 0, COUNT( 'обеспеченность в кол-вах'!C8,'обеспеченность в кол-вах'!E8,'обеспеченность в кол-вах'!G8,'обеспеченность в кол-вах'!M8,'обеспеченность в кол-вах'!O8,'обеспеченность в кол-вах'!Q8,'обеспеченность в кол-вах'!S8,'обеспеченность в кол-вах'!U8,'обеспеченность в кол-вах'!Y8,'обеспеченность в кол-вах'!AC8,'обеспеченность в кол-вах'!AG8,'обеспеченность в кол-вах'!AK8,'обеспеченность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кол-вах'!BI8,'обеспеченность в кол-вах'!BK8,'обеспеченность в кол-вах'!BM8,'обеспеченность в кол-вах'!BO6 ) = 0 ), "", IF( SUM(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кол-вах'!X8,'обеспеченность в кол-вах'!AB8,'обеспеченность в кол-вах'!AF8,'обеспеченность в кол-вах'!AJ8,'обеспеченность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 = 0, "", ROUND( 100 * SUM( 'обеспеченность в кол-вах'!C8,'обеспеченность в кол-вах'!E8,'обеспеченность в кол-вах'!G8,'обеспеченность в кол-вах'!M8,'обеспеченность в кол-вах'!O8,'обеспеченность в кол-вах'!Q8,'обеспеченность в кол-вах'!S8,'обеспеченность в кол-вах'!U8,'обеспеченность в кол-вах'!Y8,'обеспеченность в кол-вах'!AC8,'обеспеченность в кол-вах'!AG8,'обеспеченность в кол-вах'!AK8,'обеспеченность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кол-вах'!BI8,'обеспеченность в кол-вах'!BK8,'обеспеченность в кол-вах'!BM8,'обеспеченность в кол-вах'!BO6 ) / SUM(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кол-вах'!X8,'обеспеченность в кол-вах'!AB8,'обеспеченность в кол-вах'!AF8,'обеспеченность в кол-вах'!AJ8,'обеспеченность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кол-вах'!BN6 ), 2 ) )  )</f>
        <v>128.43</v>
      </c>
      <c r="C8" s="3">
        <f>IF( OR( COUNT(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кол-вах'!Z8,'обеспеченность в кол-вах'!AD8,'обеспеченность в кол-вах'!AH8,'обеспеченность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 = 0, COUNT( 'обеспеченность в кол-вах'!C8,'обеспеченность в кол-вах'!E8,'обеспеченность в кол-вах'!G8,'обеспеченность в кол-вах'!M8,'обеспеченность в кол-вах'!O8,'обеспеченность в кол-вах'!Q8,'обеспеченность в кол-вах'!S8,'обеспеченность в кол-вах'!U8,'обеспеченность в кол-вах'!AA8,'обеспеченность в кол-вах'!AE8,'обеспеченность в кол-вах'!AI8,'обеспеченность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кол-вах'!BI8,'обеспеченность в кол-вах'!BK8,'обеспеченность в кол-вах'!BM8,'обеспеченность в кол-вах'!BO6 ) = 0 ), "", IF( SUM(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кол-вах'!Z8,'обеспеченность в кол-вах'!AD8,'обеспеченность в кол-вах'!AH8,'обеспеченность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 = 0, "", ROUND( 100 * SUM( 'обеспеченность в кол-вах'!C8,'обеспеченность в кол-вах'!E8,'обеспеченность в кол-вах'!G8,'обеспеченность в кол-вах'!M8,'обеспеченность в кол-вах'!O8,'обеспеченность в кол-вах'!Q8,'обеспеченность в кол-вах'!S8,'обеспеченность в кол-вах'!U8,'обеспеченность в кол-вах'!AA8,'обеспеченность в кол-вах'!AE8,'обеспеченность в кол-вах'!AI8,'обеспеченность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кол-вах'!BI8,'обеспеченность в кол-вах'!BK8,'обеспеченность в кол-вах'!BM8,'обеспеченность в кол-вах'!BO6 ) / SUM( 'обеспеченность в кол-вах'!B8,'обеспеченность в кол-вах'!D8,'обеспеченность в кол-вах'!F8,'обеспеченность в кол-вах'!L8,'обеспеченность в кол-вах'!N8,'обеспеченность в кол-вах'!P8,'обеспеченность в кол-вах'!R8,'обеспеченность в кол-вах'!T8,'обеспеченность в кол-вах'!Z8,'обеспеченность в кол-вах'!AD8,'обеспеченность в кол-вах'!AH8,'обеспеченность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кол-вах'!BH8,'обеспеченность в кол-вах'!BJ8,'обеспеченность в кол-вах'!BL8,'обеспеченность в кол-вах'!BN6 ), 2 ) )  )</f>
        <v>93.13</v>
      </c>
      <c r="D8" s="3">
        <f>IF( OR( NOT( ISNUMBER( 'обеспеченность в кол-вах'!B8 ) ), NOT( ISNUMBER( 'обеспеченность в кол-вах'!C8 ) ) ), "",  IF( 'обеспеченность в кол-вах'!B8 &lt;= 'обеспеченность в кол-вах'!C8, 0, 'обеспеченность в кол-вах'!B8 - 'обеспеченность в кол-вах'!C8 ) )</f>
        <v>0</v>
      </c>
      <c r="E8" s="3">
        <f>IF( OR( NOT( ISNUMBER( 'обеспеченность в кол-вах'!D8 ) ), NOT( ISNUMBER( 'обеспеченность в кол-вах'!E8 ) ) ), "",  IF( 'обеспеченность в кол-вах'!D8 &lt;= 'обеспеченность в кол-вах'!E8, 0, 'обеспеченность в кол-вах'!D8 - 'обеспеченность в кол-вах'!E8 ) )</f>
        <v>0</v>
      </c>
      <c r="F8" s="3">
        <f>IF( OR( NOT( ISNUMBER( 'обеспеченность в кол-вах'!F8 ) ), NOT( ISNUMBER( 'обеспеченность в кол-вах'!G8 ) ) ), "",  IF( 'обеспеченность в кол-вах'!F8 &lt;= 'обеспеченность в кол-вах'!G8, 0, 'обеспеченность в кол-вах'!F8 - 'обеспеченность в кол-вах'!G8 ) )</f>
        <v>0</v>
      </c>
      <c r="G8" s="3" t="str">
        <f>IF( OR( NOT( ISNUMBER( 'обеспеченность в кол-вах'!L8 ) ), NOT( ISNUMBER( 'обеспеченность в кол-вах'!M8 ) ) ), "",  IF( 'обеспеченность в кол-вах'!L8 &lt;= 'обеспеченность в кол-вах'!M8, 0, 'обеспеченность в кол-вах'!L8 - 'обеспеченность в кол-вах'!M8 ) )</f>
        <v/>
      </c>
      <c r="H8" s="3" t="str">
        <f>IF( OR( NOT( ISNUMBER( 'обеспеченность в кол-вах'!N8 ) ), NOT( ISNUMBER( 'обеспеченность в кол-вах'!O8 ) ) ), "",  IF( 'обеспеченность в кол-вах'!N8 &lt;= 'обеспеченность в кол-вах'!O8, 0, 'обеспеченность в кол-вах'!N8 - 'обеспеченность в кол-вах'!O8 ) )</f>
        <v/>
      </c>
      <c r="I8" s="3" t="str">
        <f>IF( OR( NOT( ISNUMBER( 'обеспеченность в кол-вах'!P8 ) ), NOT( ISNUMBER( 'обеспеченность в кол-вах'!Q8 ) ) ), "",  IF( 'обеспеченность в кол-вах'!P8 &lt;= 'обеспеченность в кол-вах'!Q8, 0, 'обеспеченность в кол-вах'!P8 - 'обеспеченность в кол-вах'!Q8 ) )</f>
        <v/>
      </c>
      <c r="J8" s="3" t="str">
        <f>IF( OR( NOT( ISNUMBER( 'обеспеченность в кол-вах'!R8 ) ), NOT( ISNUMBER( 'обеспеченность в кол-вах'!S8 ) ) ), "",  IF( 'обеспеченность в кол-вах'!R8 &lt;= 'обеспеченность в кол-вах'!S8, 0, 'обеспеченность в кол-вах'!R8 - 'обеспеченность в кол-вах'!S8 ) )</f>
        <v/>
      </c>
      <c r="K8" s="3">
        <f>IF( OR( NOT( ISNUMBER( 'обеспеченность в кол-вах'!T8 ) ), NOT( ISNUMBER( 'обеспеченность в кол-вах'!U8 ) ) ), "",  IF( 'обеспеченность в кол-вах'!T8 &lt;= 'обеспеченность в кол-вах'!U8, 0, 'обеспеченность в кол-вах'!T8 - 'обеспеченность в кол-вах'!U8 ) )</f>
        <v>0</v>
      </c>
      <c r="L8" s="3">
        <f>IF( OR( NOT( ISNUMBER( 'обеспеченность в кол-вах'!X8 ) ), NOT( ISNUMBER( 'обеспеченность в кол-вах'!Y8 ) ) ), "",  IF( 'обеспеченность в кол-вах'!X8 &lt;= 'обеспеченность в кол-вах'!Y8, 0, 'обеспеченность в кол-вах'!X8 - 'обеспеченность в кол-вах'!Y8 ) )</f>
        <v>0</v>
      </c>
      <c r="M8" s="3">
        <f>IF( OR( NOT( ISNUMBER( 'обеспеченность в кол-вах'!Z8 ) ), NOT( ISNUMBER( 'обеспеченность в кол-вах'!AA8 ) ) ), "",  IF( 'обеспеченность в кол-вах'!Z8 &lt;= 'обеспеченность в кол-вах'!AA8, 0, 'обеспеченность в кол-вах'!Z8 - 'обеспеченность в кол-вах'!AA8 ) )</f>
        <v>41</v>
      </c>
      <c r="N8" s="3">
        <f>IF( OR( NOT( ISNUMBER( 'обеспеченность в кол-вах'!AB8 ) ), NOT( ISNUMBER( 'обеспеченность в кол-вах'!AC8 ) ) ), "",  IF( 'обеспеченность в кол-вах'!AB8 &lt;= 'обеспеченность в кол-вах'!AC8, 0, 'обеспеченность в кол-вах'!AB8 - 'обеспеченность в кол-вах'!AC8 ) )</f>
        <v>0</v>
      </c>
      <c r="O8" s="3">
        <f>IF( OR( NOT( ISNUMBER( 'обеспеченность в кол-вах'!AD8 ) ), NOT( ISNUMBER( 'обеспеченность в кол-вах'!AE8 ) ) ), "",  IF( 'обеспеченность в кол-вах'!AD8 &lt;= 'обеспеченность в кол-вах'!AE8, 0, 'обеспеченность в кол-вах'!AD8 - 'обеспеченность в кол-вах'!AE8 ) )</f>
        <v>36</v>
      </c>
      <c r="P8" s="3">
        <f>IF( OR( NOT( ISNUMBER( 'обеспеченность в кол-вах'!AF8 ) ), NOT( ISNUMBER( 'обеспеченность в кол-вах'!AG8 ) ) ), "",  IF( 'обеспеченность в кол-вах'!AF8 &lt;= 'обеспеченность в кол-вах'!AG8, 0, 'обеспеченность в кол-вах'!AF8 - 'обеспеченность в кол-вах'!AG8 ) )</f>
        <v>0</v>
      </c>
      <c r="Q8" s="3">
        <f>IF( OR( NOT( ISNUMBER( 'обеспеченность в кол-вах'!AH8 ) ), NOT( ISNUMBER( 'обеспеченность в кол-вах'!AI8 ) ) ), "",  IF( 'обеспеченность в кол-вах'!AH8 &lt;= 'обеспеченность в кол-вах'!AI8, 0, 'обеспеченность в кол-вах'!AH8 - 'обеспеченность в кол-вах'!AI8 ) )</f>
        <v>36</v>
      </c>
      <c r="R8" s="3">
        <f>IF( OR( NOT( ISNUMBER( 'обеспеченность в кол-вах'!AJ8 ) ), NOT( ISNUMBER( 'обеспеченность в кол-вах'!AK8 ) ) ), "",  IF( 'обеспеченность в кол-вах'!AJ8 &lt;= 'обеспеченность в кол-вах'!AK8, 0, 'обеспеченность в кол-вах'!AJ8 - 'обеспеченность в кол-вах'!AK8 ) )</f>
        <v>0</v>
      </c>
      <c r="S8" s="3">
        <f>IF( OR( NOT( ISNUMBER( 'обеспеченность в кол-вах'!AL8 ) ), NOT( ISNUMBER( 'обеспеченность в кол-вах'!AM8 ) ) ), "",  IF( 'обеспеченность в кол-вах'!AL8 &lt;= 'обеспеченность в кол-вах'!AM8, 0, 'обеспеченность в кол-вах'!AL8 - 'обеспеченность в кол-вах'!AM8 ) )</f>
        <v>36</v>
      </c>
      <c r="T8" s="3" t="str">
        <f>IF( OR( NOT( ISNUMBER( 'обеспеченность в кол-вах'!AN8 ) ), NOT( ISNUMBER( 'обеспеченность в кол-вах'!AO8 ) ) ), "",  IF( 'обеспеченность в кол-вах'!AN8 &lt;= 'обеспеченность в кол-вах'!AO8, 0, 'обеспеченность в кол-вах'!AN8 - 'обеспеченность в кол-вах'!AO8 ) )</f>
        <v/>
      </c>
      <c r="U8" s="3">
        <f>IF( OR( NOT( ISNUMBER( 'обеспеченность в кол-вах'!AP8 ) ), NOT( ISNUMBER( 'обеспеченность в кол-вах'!AQ8 ) ) ), "",  IF( 'обеспеченность в кол-вах'!AP8 &lt;= 'обеспеченность в кол-вах'!AQ8, 0, 'обеспеченность в кол-вах'!AP8 - 'обеспеченность в кол-вах'!AQ8 ) )</f>
        <v>0</v>
      </c>
      <c r="V8" s="3" t="str">
        <f>IF( OR( NOT( ISNUMBER( 'обеспеченность в кол-вах'!AR8 ) ), NOT( ISNUMBER( 'обеспеченность в кол-вах'!AS8 ) ) ), "",  IF( 'обеспеченность в кол-вах'!AR8 &lt;= 'обеспеченность в кол-вах'!AS8, 0, 'обеспеченность в кол-вах'!AR8 - 'обеспеченность в кол-вах'!AS8 ) )</f>
        <v/>
      </c>
      <c r="W8" s="3" t="str">
        <f>IF( OR( NOT( ISNUMBER( 'обеспеченность в кол-вах'!AT8 ) ), NOT( ISNUMBER( 'обеспеченность в кол-вах'!AU8 ) ) ), "",  IF( 'обеспеченность в кол-вах'!AT8 &lt;= 'обеспеченность в кол-вах'!AU8, 0, 'обеспеченность в кол-вах'!AT8 - 'обеспеченность в кол-вах'!AU8 ) )</f>
        <v/>
      </c>
      <c r="X8" s="3" t="str">
        <f>IF( OR( NOT( ISNUMBER( 'обеспеченность в кол-вах'!AV8 ) ), NOT( ISNUMBER( 'обеспеченность в кол-вах'!AW8 ) ) ), "",  IF( 'обеспеченность в кол-вах'!AV8 &lt;= 'обеспеченность в кол-вах'!AW8, 0, 'обеспеченность в кол-вах'!AV8 - 'обеспеченность в кол-вах'!AW8 ) )</f>
        <v/>
      </c>
      <c r="Y8" s="3" t="str">
        <f>IF( OR( NOT( ISNUMBER( 'обеспеченность в кол-вах'!AX8 ) ), NOT( ISNUMBER( 'обеспеченность в кол-вах'!AY8 ) ) ), "",  IF( 'обеспеченность в кол-вах'!AX8 &lt;= 'обеспеченность в кол-вах'!AY8, 0, 'обеспеченность в кол-вах'!AX8 - 'обеспеченность в кол-вах'!AY8 ) )</f>
        <v/>
      </c>
      <c r="Z8" s="3" t="str">
        <f>IF( OR( NOT( ISNUMBER( 'обеспеченность в кол-вах'!AZ8 ) ), NOT( ISNUMBER( 'обеспеченность в кол-вах'!BA8 ) ) ), "",  IF( 'обеспеченность в кол-вах'!AZ8 &lt;= 'обеспеченность в кол-вах'!BA8, 0, 'обеспеченность в кол-вах'!AZ8 - 'обеспеченность в кол-вах'!BA8 ) )</f>
        <v/>
      </c>
      <c r="AA8" s="3" t="str">
        <f>IF( OR( NOT( ISNUMBER( 'обеспеченность в кол-вах'!BB8 ) ), NOT( ISNUMBER( 'обеспеченность в кол-вах'!BC8 ) ) ), "",  IF( 'обеспеченность в кол-вах'!BB8 &lt;= 'обеспеченность в кол-вах'!BC8, 0, 'обеспеченность в кол-вах'!BB8 - 'обеспеченность в кол-вах'!BC8 ) )</f>
        <v/>
      </c>
      <c r="AB8" s="3" t="str">
        <f>IF( OR( NOT( ISNUMBER( 'обеспеченность в кол-вах'!BD8 ) ), NOT( ISNUMBER( 'обеспеченность в кол-вах'!BE8 ) ) ), "",  IF( 'обеспеченность в кол-вах'!BD8 &lt;= 'обеспеченность в кол-вах'!BE8, 0, 'обеспеченность в кол-вах'!BD8 - 'обеспеченность в кол-вах'!BE8 ) )</f>
        <v/>
      </c>
      <c r="AC8" s="3" t="str">
        <f>IF( OR( NOT( ISNUMBER( 'обеспеченность в кол-вах'!BF8 ) ), NOT( ISNUMBER( 'обеспеченность в кол-вах'!BG8 ) ) ), "",  IF( 'обеспеченность в кол-вах'!BF8 &lt;= 'обеспеченность в кол-вах'!BG8, 0, 'обеспеченность в кол-вах'!BF8 - 'обеспеченность в кол-вах'!BG8 ) )</f>
        <v/>
      </c>
      <c r="AD8" s="3" t="str">
        <f>IF( OR( NOT( ISNUMBER( 'обеспеченность в кол-вах'!BH8 ) ), NOT( ISNUMBER( 'обеспеченность в кол-вах'!BI8 ) ) ), "",  IF( 'обеспеченность в кол-вах'!BH8 &lt;= 'обеспеченность в кол-вах'!BI8, 0, 'обеспеченность в кол-вах'!BH8 - 'обеспеченность в кол-вах'!BI8 ) )</f>
        <v/>
      </c>
      <c r="AE8" s="3" t="str">
        <f>IF( OR( NOT( ISNUMBER( 'обеспеченность в кол-вах'!BJ8 ) ), NOT( ISNUMBER( 'обеспеченность в кол-вах'!BK8 ) ) ), "",  IF( 'обеспеченность в кол-вах'!BJ8 &lt;= 'обеспеченность в кол-вах'!BK8, 0, 'обеспеченность в кол-вах'!BJ8 - 'обеспеченность в кол-вах'!BK8 ) )</f>
        <v/>
      </c>
      <c r="AF8" s="3" t="str">
        <f>IF( OR( NOT( ISNUMBER( 'обеспеченность в кол-вах'!BL8 ) ), NOT( ISNUMBER( 'обеспеченность в кол-вах'!BM8 ) ) ), "",  IF( 'обеспеченность в кол-вах'!BL8 &lt;= 'обеспеченность в кол-вах'!BM8, 0, 'обеспеченность в кол-вах'!BL8 - 'обеспеченность в кол-вах'!BM8 ) )</f>
        <v/>
      </c>
      <c r="AG8" s="3" t="str">
        <f>IF( OR( NOT( ISNUMBER( 'обеспеченность в кол-вах'!BN8 ) ), NOT( ISNUMBER( 'обеспеченность в кол-вах'!BO8 ) ) ), "",  IF( 'обеспеченность в кол-вах'!BN8 &lt;= 'обеспеченность в кол-вах'!BO8, 0, 'обеспеченность в кол-вах'!BN8 - 'обеспеченность в кол-вах'!BO8 ) )</f>
        <v/>
      </c>
    </row>
    <row r="9" spans="1:33" ht="24" customHeight="1">
      <c r="A9" s="2" t="s">
        <v>35</v>
      </c>
      <c r="B9" s="3">
        <f>IF( OR( COUNT(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кол-вах'!X9,'обеспеченность в кол-вах'!AB9,'обеспеченность в кол-вах'!AF9,'обеспеченность в кол-вах'!AJ9,'обеспеченность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 = 0, COUNT( 'обеспеченность в кол-вах'!C9,'обеспеченность в кол-вах'!E9,'обеспеченность в кол-вах'!G9,'обеспеченность в кол-вах'!M9,'обеспеченность в кол-вах'!O9,'обеспеченность в кол-вах'!Q9,'обеспеченность в кол-вах'!S9,'обеспеченность в кол-вах'!U9,'обеспеченность в кол-вах'!Y9,'обеспеченность в кол-вах'!AC9,'обеспеченность в кол-вах'!AG9,'обеспеченность в кол-вах'!AK9,'обеспеченность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кол-вах'!BI9,'обеспеченность в кол-вах'!BK9,'обеспеченность в кол-вах'!BM9,'обеспеченность в кол-вах'!BO6 ) = 0 ), "", IF( SUM(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кол-вах'!X9,'обеспеченность в кол-вах'!AB9,'обеспеченность в кол-вах'!AF9,'обеспеченность в кол-вах'!AJ9,'обеспеченность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 = 0, "", ROUND( 100 * SUM( 'обеспеченность в кол-вах'!C9,'обеспеченность в кол-вах'!E9,'обеспеченность в кол-вах'!G9,'обеспеченность в кол-вах'!M9,'обеспеченность в кол-вах'!O9,'обеспеченность в кол-вах'!Q9,'обеспеченность в кол-вах'!S9,'обеспеченность в кол-вах'!U9,'обеспеченность в кол-вах'!Y9,'обеспеченность в кол-вах'!AC9,'обеспеченность в кол-вах'!AG9,'обеспеченность в кол-вах'!AK9,'обеспеченность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кол-вах'!BI9,'обеспеченность в кол-вах'!BK9,'обеспеченность в кол-вах'!BM9,'обеспеченность в кол-вах'!BO6 ) / SUM(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кол-вах'!X9,'обеспеченность в кол-вах'!AB9,'обеспеченность в кол-вах'!AF9,'обеспеченность в кол-вах'!AJ9,'обеспеченность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кол-вах'!BN6 ), 2 ) )  )</f>
        <v>135.71</v>
      </c>
      <c r="C9" s="3">
        <f>IF( OR( COUNT(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кол-вах'!Z9,'обеспеченность в кол-вах'!AD9,'обеспеченность в кол-вах'!AH9,'обеспеченность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 = 0, COUNT( 'обеспеченность в кол-вах'!C9,'обеспеченность в кол-вах'!E9,'обеспеченность в кол-вах'!G9,'обеспеченность в кол-вах'!M9,'обеспеченность в кол-вах'!O9,'обеспеченность в кол-вах'!Q9,'обеспеченность в кол-вах'!S9,'обеспеченность в кол-вах'!U9,'обеспеченность в кол-вах'!AA9,'обеспеченность в кол-вах'!AE9,'обеспеченность в кол-вах'!AI9,'обеспеченность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кол-вах'!BI9,'обеспеченность в кол-вах'!BK9,'обеспеченность в кол-вах'!BM9,'обеспеченность в кол-вах'!BO6 ) = 0 ), "", IF( SUM(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кол-вах'!Z9,'обеспеченность в кол-вах'!AD9,'обеспеченность в кол-вах'!AH9,'обеспеченность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 = 0, "", ROUND( 100 * SUM( 'обеспеченность в кол-вах'!C9,'обеспеченность в кол-вах'!E9,'обеспеченность в кол-вах'!G9,'обеспеченность в кол-вах'!M9,'обеспеченность в кол-вах'!O9,'обеспеченность в кол-вах'!Q9,'обеспеченность в кол-вах'!S9,'обеспеченность в кол-вах'!U9,'обеспеченность в кол-вах'!AA9,'обеспеченность в кол-вах'!AE9,'обеспеченность в кол-вах'!AI9,'обеспеченность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кол-вах'!BI9,'обеспеченность в кол-вах'!BK9,'обеспеченность в кол-вах'!BM9,'обеспеченность в кол-вах'!BO6 ) / SUM( 'обеспеченность в кол-вах'!B9,'обеспеченность в кол-вах'!D9,'обеспеченность в кол-вах'!F9,'обеспеченность в кол-вах'!L9,'обеспеченность в кол-вах'!N9,'обеспеченность в кол-вах'!P9,'обеспеченность в кол-вах'!R9,'обеспеченность в кол-вах'!T9,'обеспеченность в кол-вах'!Z9,'обеспеченность в кол-вах'!AD9,'обеспеченность в кол-вах'!AH9,'обеспеченность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кол-вах'!BH9,'обеспеченность в кол-вах'!BJ9,'обеспеченность в кол-вах'!BL9,'обеспеченность в кол-вах'!BN6 ), 2 ) )  )</f>
        <v>105.56</v>
      </c>
      <c r="D9" s="3">
        <f>IF( OR( NOT( ISNUMBER( 'обеспеченность в кол-вах'!B9 ) ), NOT( ISNUMBER( 'обеспеченность в кол-вах'!C9 ) ) ), "",  IF( 'обеспеченность в кол-вах'!B9 &lt;= 'обеспеченность в кол-вах'!C9, 0, 'обеспеченность в кол-вах'!B9 - 'обеспеченность в кол-вах'!C9 ) )</f>
        <v>0</v>
      </c>
      <c r="E9" s="3">
        <f>IF( OR( NOT( ISNUMBER( 'обеспеченность в кол-вах'!D9 ) ), NOT( ISNUMBER( 'обеспеченность в кол-вах'!E9 ) ) ), "",  IF( 'обеспеченность в кол-вах'!D9 &lt;= 'обеспеченность в кол-вах'!E9, 0, 'обеспеченность в кол-вах'!D9 - 'обеспеченность в кол-вах'!E9 ) )</f>
        <v>0</v>
      </c>
      <c r="F9" s="3">
        <f>IF( OR( NOT( ISNUMBER( 'обеспеченность в кол-вах'!F9 ) ), NOT( ISNUMBER( 'обеспеченность в кол-вах'!G9 ) ) ), "",  IF( 'обеспеченность в кол-вах'!F9 &lt;= 'обеспеченность в кол-вах'!G9, 0, 'обеспеченность в кол-вах'!F9 - 'обеспеченность в кол-вах'!G9 ) )</f>
        <v>0</v>
      </c>
      <c r="G9" s="3" t="str">
        <f>IF( OR( NOT( ISNUMBER( 'обеспеченность в кол-вах'!L9 ) ), NOT( ISNUMBER( 'обеспеченность в кол-вах'!M9 ) ) ), "",  IF( 'обеспеченность в кол-вах'!L9 &lt;= 'обеспеченность в кол-вах'!M9, 0, 'обеспеченность в кол-вах'!L9 - 'обеспеченность в кол-вах'!M9 ) )</f>
        <v/>
      </c>
      <c r="H9" s="3" t="str">
        <f>IF( OR( NOT( ISNUMBER( 'обеспеченность в кол-вах'!N9 ) ), NOT( ISNUMBER( 'обеспеченность в кол-вах'!O9 ) ) ), "",  IF( 'обеспеченность в кол-вах'!N9 &lt;= 'обеспеченность в кол-вах'!O9, 0, 'обеспеченность в кол-вах'!N9 - 'обеспеченность в кол-вах'!O9 ) )</f>
        <v/>
      </c>
      <c r="I9" s="3" t="str">
        <f>IF( OR( NOT( ISNUMBER( 'обеспеченность в кол-вах'!P9 ) ), NOT( ISNUMBER( 'обеспеченность в кол-вах'!Q9 ) ) ), "",  IF( 'обеспеченность в кол-вах'!P9 &lt;= 'обеспеченность в кол-вах'!Q9, 0, 'обеспеченность в кол-вах'!P9 - 'обеспеченность в кол-вах'!Q9 ) )</f>
        <v/>
      </c>
      <c r="J9" s="3" t="str">
        <f>IF( OR( NOT( ISNUMBER( 'обеспеченность в кол-вах'!R9 ) ), NOT( ISNUMBER( 'обеспеченность в кол-вах'!S9 ) ) ), "",  IF( 'обеспеченность в кол-вах'!R9 &lt;= 'обеспеченность в кол-вах'!S9, 0, 'обеспеченность в кол-вах'!R9 - 'обеспеченность в кол-вах'!S9 ) )</f>
        <v/>
      </c>
      <c r="K9" s="3">
        <f>IF( OR( NOT( ISNUMBER( 'обеспеченность в кол-вах'!T9 ) ), NOT( ISNUMBER( 'обеспеченность в кол-вах'!U9 ) ) ), "",  IF( 'обеспеченность в кол-вах'!T9 &lt;= 'обеспеченность в кол-вах'!U9, 0, 'обеспеченность в кол-вах'!T9 - 'обеспеченность в кол-вах'!U9 ) )</f>
        <v>0</v>
      </c>
      <c r="L9" s="3">
        <f>IF( OR( NOT( ISNUMBER( 'обеспеченность в кол-вах'!X9 ) ), NOT( ISNUMBER( 'обеспеченность в кол-вах'!Y9 ) ) ), "",  IF( 'обеспеченность в кол-вах'!X9 &lt;= 'обеспеченность в кол-вах'!Y9, 0, 'обеспеченность в кол-вах'!X9 - 'обеспеченность в кол-вах'!Y9 ) )</f>
        <v>0</v>
      </c>
      <c r="M9" s="3">
        <f>IF( OR( NOT( ISNUMBER( 'обеспеченность в кол-вах'!Z9 ) ), NOT( ISNUMBER( 'обеспеченность в кол-вах'!AA9 ) ) ), "",  IF( 'обеспеченность в кол-вах'!Z9 &lt;= 'обеспеченность в кол-вах'!AA9, 0, 'обеспеченность в кол-вах'!Z9 - 'обеспеченность в кол-вах'!AA9 ) )</f>
        <v>28</v>
      </c>
      <c r="N9" s="3">
        <f>IF( OR( NOT( ISNUMBER( 'обеспеченность в кол-вах'!AB9 ) ), NOT( ISNUMBER( 'обеспеченность в кол-вах'!AC9 ) ) ), "",  IF( 'обеспеченность в кол-вах'!AB9 &lt;= 'обеспеченность в кол-вах'!AC9, 0, 'обеспеченность в кол-вах'!AB9 - 'обеспеченность в кол-вах'!AC9 ) )</f>
        <v>0</v>
      </c>
      <c r="O9" s="3">
        <f>IF( OR( NOT( ISNUMBER( 'обеспеченность в кол-вах'!AD9 ) ), NOT( ISNUMBER( 'обеспеченность в кол-вах'!AE9 ) ) ), "",  IF( 'обеспеченность в кол-вах'!AD9 &lt;= 'обеспеченность в кол-вах'!AE9, 0, 'обеспеченность в кол-вах'!AD9 - 'обеспеченность в кол-вах'!AE9 ) )</f>
        <v>28</v>
      </c>
      <c r="P9" s="3">
        <f>IF( OR( NOT( ISNUMBER( 'обеспеченность в кол-вах'!AF9 ) ), NOT( ISNUMBER( 'обеспеченность в кол-вах'!AG9 ) ) ), "",  IF( 'обеспеченность в кол-вах'!AF9 &lt;= 'обеспеченность в кол-вах'!AG9, 0, 'обеспеченность в кол-вах'!AF9 - 'обеспеченность в кол-вах'!AG9 ) )</f>
        <v>0</v>
      </c>
      <c r="Q9" s="3">
        <f>IF( OR( NOT( ISNUMBER( 'обеспеченность в кол-вах'!AH9 ) ), NOT( ISNUMBER( 'обеспеченность в кол-вах'!AI9 ) ) ), "",  IF( 'обеспеченность в кол-вах'!AH9 &lt;= 'обеспеченность в кол-вах'!AI9, 0, 'обеспеченность в кол-вах'!AH9 - 'обеспеченность в кол-вах'!AI9 ) )</f>
        <v>28</v>
      </c>
      <c r="R9" s="3">
        <f>IF( OR( NOT( ISNUMBER( 'обеспеченность в кол-вах'!AJ9 ) ), NOT( ISNUMBER( 'обеспеченность в кол-вах'!AK9 ) ) ), "",  IF( 'обеспеченность в кол-вах'!AJ9 &lt;= 'обеспеченность в кол-вах'!AK9, 0, 'обеспеченность в кол-вах'!AJ9 - 'обеспеченность в кол-вах'!AK9 ) )</f>
        <v>0</v>
      </c>
      <c r="S9" s="3">
        <f>IF( OR( NOT( ISNUMBER( 'обеспеченность в кол-вах'!AL9 ) ), NOT( ISNUMBER( 'обеспеченность в кол-вах'!AM9 ) ) ), "",  IF( 'обеспеченность в кол-вах'!AL9 &lt;= 'обеспеченность в кол-вах'!AM9, 0, 'обеспеченность в кол-вах'!AL9 - 'обеспеченность в кол-вах'!AM9 ) )</f>
        <v>28</v>
      </c>
      <c r="T9" s="3" t="str">
        <f>IF( OR( NOT( ISNUMBER( 'обеспеченность в кол-вах'!AN9 ) ), NOT( ISNUMBER( 'обеспеченность в кол-вах'!AO9 ) ) ), "",  IF( 'обеспеченность в кол-вах'!AN9 &lt;= 'обеспеченность в кол-вах'!AO9, 0, 'обеспеченность в кол-вах'!AN9 - 'обеспеченность в кол-вах'!AO9 ) )</f>
        <v/>
      </c>
      <c r="U9" s="3">
        <f>IF( OR( NOT( ISNUMBER( 'обеспеченность в кол-вах'!AP9 ) ), NOT( ISNUMBER( 'обеспеченность в кол-вах'!AQ9 ) ) ), "",  IF( 'обеспеченность в кол-вах'!AP9 &lt;= 'обеспеченность в кол-вах'!AQ9, 0, 'обеспеченность в кол-вах'!AP9 - 'обеспеченность в кол-вах'!AQ9 ) )</f>
        <v>0</v>
      </c>
      <c r="V9" s="3" t="str">
        <f>IF( OR( NOT( ISNUMBER( 'обеспеченность в кол-вах'!AR9 ) ), NOT( ISNUMBER( 'обеспеченность в кол-вах'!AS9 ) ) ), "",  IF( 'обеспеченность в кол-вах'!AR9 &lt;= 'обеспеченность в кол-вах'!AS9, 0, 'обеспеченность в кол-вах'!AR9 - 'обеспеченность в кол-вах'!AS9 ) )</f>
        <v/>
      </c>
      <c r="W9" s="3" t="str">
        <f>IF( OR( NOT( ISNUMBER( 'обеспеченность в кол-вах'!AT9 ) ), NOT( ISNUMBER( 'обеспеченность в кол-вах'!AU9 ) ) ), "",  IF( 'обеспеченность в кол-вах'!AT9 &lt;= 'обеспеченность в кол-вах'!AU9, 0, 'обеспеченность в кол-вах'!AT9 - 'обеспеченность в кол-вах'!AU9 ) )</f>
        <v/>
      </c>
      <c r="X9" s="3" t="str">
        <f>IF( OR( NOT( ISNUMBER( 'обеспеченность в кол-вах'!AV9 ) ), NOT( ISNUMBER( 'обеспеченность в кол-вах'!AW9 ) ) ), "",  IF( 'обеспеченность в кол-вах'!AV9 &lt;= 'обеспеченность в кол-вах'!AW9, 0, 'обеспеченность в кол-вах'!AV9 - 'обеспеченность в кол-вах'!AW9 ) )</f>
        <v/>
      </c>
      <c r="Y9" s="3" t="str">
        <f>IF( OR( NOT( ISNUMBER( 'обеспеченность в кол-вах'!AX9 ) ), NOT( ISNUMBER( 'обеспеченность в кол-вах'!AY9 ) ) ), "",  IF( 'обеспеченность в кол-вах'!AX9 &lt;= 'обеспеченность в кол-вах'!AY9, 0, 'обеспеченность в кол-вах'!AX9 - 'обеспеченность в кол-вах'!AY9 ) )</f>
        <v/>
      </c>
      <c r="Z9" s="3" t="str">
        <f>IF( OR( NOT( ISNUMBER( 'обеспеченность в кол-вах'!AZ9 ) ), NOT( ISNUMBER( 'обеспеченность в кол-вах'!BA9 ) ) ), "",  IF( 'обеспеченность в кол-вах'!AZ9 &lt;= 'обеспеченность в кол-вах'!BA9, 0, 'обеспеченность в кол-вах'!AZ9 - 'обеспеченность в кол-вах'!BA9 ) )</f>
        <v/>
      </c>
      <c r="AA9" s="3" t="str">
        <f>IF( OR( NOT( ISNUMBER( 'обеспеченность в кол-вах'!BB9 ) ), NOT( ISNUMBER( 'обеспеченность в кол-вах'!BC9 ) ) ), "",  IF( 'обеспеченность в кол-вах'!BB9 &lt;= 'обеспеченность в кол-вах'!BC9, 0, 'обеспеченность в кол-вах'!BB9 - 'обеспеченность в кол-вах'!BC9 ) )</f>
        <v/>
      </c>
      <c r="AB9" s="3" t="str">
        <f>IF( OR( NOT( ISNUMBER( 'обеспеченность в кол-вах'!BD9 ) ), NOT( ISNUMBER( 'обеспеченность в кол-вах'!BE9 ) ) ), "",  IF( 'обеспеченность в кол-вах'!BD9 &lt;= 'обеспеченность в кол-вах'!BE9, 0, 'обеспеченность в кол-вах'!BD9 - 'обеспеченность в кол-вах'!BE9 ) )</f>
        <v/>
      </c>
      <c r="AC9" s="3" t="str">
        <f>IF( OR( NOT( ISNUMBER( 'обеспеченность в кол-вах'!BF9 ) ), NOT( ISNUMBER( 'обеспеченность в кол-вах'!BG9 ) ) ), "",  IF( 'обеспеченность в кол-вах'!BF9 &lt;= 'обеспеченность в кол-вах'!BG9, 0, 'обеспеченность в кол-вах'!BF9 - 'обеспеченность в кол-вах'!BG9 ) )</f>
        <v/>
      </c>
      <c r="AD9" s="3" t="str">
        <f>IF( OR( NOT( ISNUMBER( 'обеспеченность в кол-вах'!BH9 ) ), NOT( ISNUMBER( 'обеспеченность в кол-вах'!BI9 ) ) ), "",  IF( 'обеспеченность в кол-вах'!BH9 &lt;= 'обеспеченность в кол-вах'!BI9, 0, 'обеспеченность в кол-вах'!BH9 - 'обеспеченность в кол-вах'!BI9 ) )</f>
        <v/>
      </c>
      <c r="AE9" s="3" t="str">
        <f>IF( OR( NOT( ISNUMBER( 'обеспеченность в кол-вах'!BJ9 ) ), NOT( ISNUMBER( 'обеспеченность в кол-вах'!BK9 ) ) ), "",  IF( 'обеспеченность в кол-вах'!BJ9 &lt;= 'обеспеченность в кол-вах'!BK9, 0, 'обеспеченность в кол-вах'!BJ9 - 'обеспеченность в кол-вах'!BK9 ) )</f>
        <v/>
      </c>
      <c r="AF9" s="3" t="str">
        <f>IF( OR( NOT( ISNUMBER( 'обеспеченность в кол-вах'!BL9 ) ), NOT( ISNUMBER( 'обеспеченность в кол-вах'!BM9 ) ) ), "",  IF( 'обеспеченность в кол-вах'!BL9 &lt;= 'обеспеченность в кол-вах'!BM9, 0, 'обеспеченность в кол-вах'!BL9 - 'обеспеченность в кол-вах'!BM9 ) )</f>
        <v/>
      </c>
      <c r="AG9" s="3" t="str">
        <f>IF( OR( NOT( ISNUMBER( 'обеспеченность в кол-вах'!BN9 ) ), NOT( ISNUMBER( 'обеспеченность в кол-вах'!BO9 ) ) ), "",  IF( 'обеспеченность в кол-вах'!BN9 &lt;= 'обеспеченность в кол-вах'!BO9, 0, 'обеспеченность в кол-вах'!BN9 - 'обеспеченность в кол-вах'!BO9 ) )</f>
        <v/>
      </c>
    </row>
    <row r="10" spans="1:33" ht="24" customHeight="1">
      <c r="A10" s="2" t="s">
        <v>36</v>
      </c>
      <c r="B10" s="4">
        <f>IF( OR( COUNT(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кол-вах'!X10,'обеспеченность в кол-вах'!AB10,'обеспеченность в кол-вах'!AF10,'обеспеченность в кол-вах'!AJ10,'обеспеченность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 = 0, COUNT( 'обеспеченность в кол-вах'!C10,'обеспеченность в кол-вах'!E10,'обеспеченность в кол-вах'!G10,'обеспеченность в кол-вах'!M10,'обеспеченность в кол-вах'!O10,'обеспеченность в кол-вах'!Q10,'обеспеченность в кол-вах'!S10,'обеспеченность в кол-вах'!U10,'обеспеченность в кол-вах'!Y10,'обеспеченность в кол-вах'!AC10,'обеспеченность в кол-вах'!AG10,'обеспеченность в кол-вах'!AK10,'обеспеченность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кол-вах'!BI10,'обеспеченность в кол-вах'!BK10,'обеспеченность в кол-вах'!BM10,'обеспеченность в кол-вах'!BO6 ) = 0 ), "", IF( SUM(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кол-вах'!X10,'обеспеченность в кол-вах'!AB10,'обеспеченность в кол-вах'!AF10,'обеспеченность в кол-вах'!AJ10,'обеспеченность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 = 0, "", ROUND( 100 * SUM( 'обеспеченность в кол-вах'!C10,'обеспеченность в кол-вах'!E10,'обеспеченность в кол-вах'!G10,'обеспеченность в кол-вах'!M10,'обеспеченность в кол-вах'!O10,'обеспеченность в кол-вах'!Q10,'обеспеченность в кол-вах'!S10,'обеспеченность в кол-вах'!U10,'обеспеченность в кол-вах'!Y10,'обеспеченность в кол-вах'!AC10,'обеспеченность в кол-вах'!AG10,'обеспеченность в кол-вах'!AK10,'обеспеченность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кол-вах'!BI10,'обеспеченность в кол-вах'!BK10,'обеспеченность в кол-вах'!BM10,'обеспеченность в кол-вах'!BO6 ) / SUM(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кол-вах'!X10,'обеспеченность в кол-вах'!AB10,'обеспеченность в кол-вах'!AF10,'обеспеченность в кол-вах'!AJ10,'обеспеченность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кол-вах'!BN6 ), 2 ) )  )</f>
        <v>125.95</v>
      </c>
      <c r="C10" s="4">
        <f>IF( OR( COUNT(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кол-вах'!Z10,'обеспеченность в кол-вах'!AD10,'обеспеченность в кол-вах'!AH10,'обеспеченность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 = 0, COUNT( 'обеспеченность в кол-вах'!C10,'обеспеченность в кол-вах'!E10,'обеспеченность в кол-вах'!G10,'обеспеченность в кол-вах'!M10,'обеспеченность в кол-вах'!O10,'обеспеченность в кол-вах'!Q10,'обеспеченность в кол-вах'!S10,'обеспеченность в кол-вах'!U10,'обеспеченность в кол-вах'!AA10,'обеспеченность в кол-вах'!AE10,'обеспеченность в кол-вах'!AI10,'обеспеченность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кол-вах'!BI10,'обеспеченность в кол-вах'!BK10,'обеспеченность в кол-вах'!BM10,'обеспеченность в кол-вах'!BO6 ) = 0 ), "", IF( SUM(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кол-вах'!Z10,'обеспеченность в кол-вах'!AD10,'обеспеченность в кол-вах'!AH10,'обеспеченность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 = 0, "", ROUND( 100 * SUM( 'обеспеченность в кол-вах'!C10,'обеспеченность в кол-вах'!E10,'обеспеченность в кол-вах'!G10,'обеспеченность в кол-вах'!M10,'обеспеченность в кол-вах'!O10,'обеспеченность в кол-вах'!Q10,'обеспеченность в кол-вах'!S10,'обеспеченность в кол-вах'!U10,'обеспеченность в кол-вах'!AA10,'обеспеченность в кол-вах'!AE10,'обеспеченность в кол-вах'!AI10,'обеспеченность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кол-вах'!BI10,'обеспеченность в кол-вах'!BK10,'обеспеченность в кол-вах'!BM10,'обеспеченность в кол-вах'!BO6 ) / SUM( 'обеспеченность в кол-вах'!B10,'обеспеченность в кол-вах'!D10,'обеспеченность в кол-вах'!F10,'обеспеченность в кол-вах'!L10,'обеспеченность в кол-вах'!N10,'обеспеченность в кол-вах'!P10,'обеспеченность в кол-вах'!R10,'обеспеченность в кол-вах'!T10,'обеспеченность в кол-вах'!Z10,'обеспеченность в кол-вах'!AD10,'обеспеченность в кол-вах'!AH10,'обеспеченность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кол-вах'!BH10,'обеспеченность в кол-вах'!BJ10,'обеспеченность в кол-вах'!BL10,'обеспеченность в кол-вах'!BN6 ), 2 ) )  )</f>
        <v>89.74</v>
      </c>
      <c r="D10" s="4">
        <f t="shared" ref="D10:AG10" si="0">IF( COUNT( D6:D9 ) = 0, "", SUM( D6:D9 ) )</f>
        <v>0</v>
      </c>
      <c r="E10" s="4">
        <f t="shared" si="0"/>
        <v>0</v>
      </c>
      <c r="F10" s="4">
        <f t="shared" si="0"/>
        <v>0</v>
      </c>
      <c r="G10" s="4" t="str">
        <f t="shared" si="0"/>
        <v/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>
        <f t="shared" si="0"/>
        <v>0</v>
      </c>
      <c r="L10" s="4">
        <f t="shared" si="0"/>
        <v>0</v>
      </c>
      <c r="M10" s="4">
        <f t="shared" si="0"/>
        <v>174</v>
      </c>
      <c r="N10" s="4">
        <f t="shared" si="0"/>
        <v>0</v>
      </c>
      <c r="O10" s="4">
        <f t="shared" si="0"/>
        <v>144</v>
      </c>
      <c r="P10" s="4">
        <f t="shared" si="0"/>
        <v>0</v>
      </c>
      <c r="Q10" s="4">
        <f t="shared" si="0"/>
        <v>180</v>
      </c>
      <c r="R10" s="4">
        <f t="shared" si="0"/>
        <v>0</v>
      </c>
      <c r="S10" s="4">
        <f t="shared" si="0"/>
        <v>184</v>
      </c>
      <c r="T10" s="4" t="str">
        <f t="shared" si="0"/>
        <v/>
      </c>
      <c r="U10" s="4">
        <f t="shared" si="0"/>
        <v>0</v>
      </c>
      <c r="V10" s="4" t="str">
        <f t="shared" si="0"/>
        <v/>
      </c>
      <c r="W10" s="4" t="str">
        <f t="shared" si="0"/>
        <v/>
      </c>
      <c r="X10" s="4" t="str">
        <f t="shared" si="0"/>
        <v/>
      </c>
      <c r="Y10" s="4" t="str">
        <f t="shared" si="0"/>
        <v/>
      </c>
      <c r="Z10" s="4" t="str">
        <f t="shared" si="0"/>
        <v/>
      </c>
      <c r="AA10" s="4" t="str">
        <f t="shared" si="0"/>
        <v/>
      </c>
      <c r="AB10" s="4" t="str">
        <f t="shared" si="0"/>
        <v/>
      </c>
      <c r="AC10" s="4" t="str">
        <f t="shared" si="0"/>
        <v/>
      </c>
      <c r="AD10" s="4" t="str">
        <f t="shared" si="0"/>
        <v/>
      </c>
      <c r="AE10" s="4" t="str">
        <f t="shared" si="0"/>
        <v/>
      </c>
      <c r="AF10" s="4" t="str">
        <f t="shared" si="0"/>
        <v/>
      </c>
      <c r="AG10" s="4" t="str">
        <f t="shared" si="0"/>
        <v/>
      </c>
    </row>
    <row r="11" spans="1:33" ht="24" customHeight="1">
      <c r="A11" s="2" t="s">
        <v>37</v>
      </c>
      <c r="B11" s="3">
        <f>IF( OR( COUNT(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кол-вах'!X11,'обеспеченность в кол-вах'!AB11,'обеспеченность в кол-вах'!AF11,'обеспеченность в кол-вах'!AJ11,'обеспеченность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 = 0, COUNT( 'обеспеченность в кол-вах'!C11,'обеспеченность в кол-вах'!E11,'обеспеченность в кол-вах'!G11,'обеспеченность в кол-вах'!M11,'обеспеченность в кол-вах'!O11,'обеспеченность в кол-вах'!Q11,'обеспеченность в кол-вах'!S11,'обеспеченность в кол-вах'!U11,'обеспеченность в кол-вах'!Y11,'обеспеченность в кол-вах'!AC11,'обеспеченность в кол-вах'!AG11,'обеспеченность в кол-вах'!AK11,'обеспеченность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кол-вах'!BI11,'обеспеченность в кол-вах'!BK11,'обеспеченность в кол-вах'!BM11,'обеспеченность в кол-вах'!BO6 ) = 0 ), "", IF( SUM(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кол-вах'!X11,'обеспеченность в кол-вах'!AB11,'обеспеченность в кол-вах'!AF11,'обеспеченность в кол-вах'!AJ11,'обеспеченность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 = 0, "", ROUND( 100 * SUM( 'обеспеченность в кол-вах'!C11,'обеспеченность в кол-вах'!E11,'обеспеченность в кол-вах'!G11,'обеспеченность в кол-вах'!M11,'обеспеченность в кол-вах'!O11,'обеспеченность в кол-вах'!Q11,'обеспеченность в кол-вах'!S11,'обеспеченность в кол-вах'!U11,'обеспеченность в кол-вах'!Y11,'обеспеченность в кол-вах'!AC11,'обеспеченность в кол-вах'!AG11,'обеспеченность в кол-вах'!AK11,'обеспеченность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кол-вах'!BI11,'обеспеченность в кол-вах'!BK11,'обеспеченность в кол-вах'!BM11,'обеспеченность в кол-вах'!BO6 ) / SUM(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кол-вах'!X11,'обеспеченность в кол-вах'!AB11,'обеспеченность в кол-вах'!AF11,'обеспеченность в кол-вах'!AJ11,'обеспеченность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кол-вах'!BN6 ), 2 ) )  )</f>
        <v>155.65</v>
      </c>
      <c r="C11" s="3">
        <f>IF( OR( COUNT(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кол-вах'!Z11,'обеспеченность в кол-вах'!AD11,'обеспеченность в кол-вах'!AH11,'обеспеченность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 = 0, COUNT( 'обеспеченность в кол-вах'!C11,'обеспеченность в кол-вах'!E11,'обеспеченность в кол-вах'!G11,'обеспеченность в кол-вах'!M11,'обеспеченность в кол-вах'!O11,'обеспеченность в кол-вах'!Q11,'обеспеченность в кол-вах'!S11,'обеспеченность в кол-вах'!U11,'обеспеченность в кол-вах'!AA11,'обеспеченность в кол-вах'!AE11,'обеспеченность в кол-вах'!AI11,'обеспеченность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кол-вах'!BI11,'обеспеченность в кол-вах'!BK11,'обеспеченность в кол-вах'!BM11,'обеспеченность в кол-вах'!BO6 ) = 0 ), "", IF( SUM(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кол-вах'!Z11,'обеспеченность в кол-вах'!AD11,'обеспеченность в кол-вах'!AH11,'обеспеченность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 = 0, "", ROUND( 100 * SUM( 'обеспеченность в кол-вах'!C11,'обеспеченность в кол-вах'!E11,'обеспеченность в кол-вах'!G11,'обеспеченность в кол-вах'!M11,'обеспеченность в кол-вах'!O11,'обеспеченность в кол-вах'!Q11,'обеспеченность в кол-вах'!S11,'обеспеченность в кол-вах'!U11,'обеспеченность в кол-вах'!AA11,'обеспеченность в кол-вах'!AE11,'обеспеченность в кол-вах'!AI11,'обеспеченность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кол-вах'!BI11,'обеспеченность в кол-вах'!BK11,'обеспеченность в кол-вах'!BM11,'обеспеченность в кол-вах'!BO6 ) / SUM( 'обеспеченность в кол-вах'!B11,'обеспеченность в кол-вах'!D11,'обеспеченность в кол-вах'!F11,'обеспеченность в кол-вах'!L11,'обеспеченность в кол-вах'!N11,'обеспеченность в кол-вах'!P11,'обеспеченность в кол-вах'!R11,'обеспеченность в кол-вах'!T11,'обеспеченность в кол-вах'!Z11,'обеспеченность в кол-вах'!AD11,'обеспеченность в кол-вах'!AH11,'обеспеченность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кол-вах'!BH11,'обеспеченность в кол-вах'!BJ11,'обеспеченность в кол-вах'!BL11,'обеспеченность в кол-вах'!BN6 ), 2 ) )  )</f>
        <v>134.1</v>
      </c>
      <c r="D11" s="3">
        <f>IF( OR( NOT( ISNUMBER( 'обеспеченность в кол-вах'!B11 ) ), NOT( ISNUMBER( 'обеспеченность в кол-вах'!C11 ) ) ), "",  IF( 'обеспеченность в кол-вах'!B11 &lt;= 'обеспеченность в кол-вах'!C11, 0, 'обеспеченность в кол-вах'!B11 - 'обеспеченность в кол-вах'!C11 ) )</f>
        <v>0</v>
      </c>
      <c r="E11" s="3">
        <f>IF( OR( NOT( ISNUMBER( 'обеспеченность в кол-вах'!D11 ) ), NOT( ISNUMBER( 'обеспеченность в кол-вах'!E11 ) ) ), "",  IF( 'обеспеченность в кол-вах'!D11 &lt;= 'обеспеченность в кол-вах'!E11, 0, 'обеспеченность в кол-вах'!D11 - 'обеспеченность в кол-вах'!E11 ) )</f>
        <v>0</v>
      </c>
      <c r="F11" s="3">
        <f>IF( OR( NOT( ISNUMBER( 'обеспеченность в кол-вах'!F11 ) ), NOT( ISNUMBER( 'обеспеченность в кол-вах'!G11 ) ) ), "",  IF( 'обеспеченность в кол-вах'!F11 &lt;= 'обеспеченность в кол-вах'!G11, 0, 'обеспеченность в кол-вах'!F11 - 'обеспеченность в кол-вах'!G11 ) )</f>
        <v>0</v>
      </c>
      <c r="G11" s="3">
        <f>IF( OR( NOT( ISNUMBER( 'обеспеченность в кол-вах'!L11 ) ), NOT( ISNUMBER( 'обеспеченность в кол-вах'!M11 ) ) ), "",  IF( 'обеспеченность в кол-вах'!L11 &lt;= 'обеспеченность в кол-вах'!M11, 0, 'обеспеченность в кол-вах'!L11 - 'обеспеченность в кол-вах'!M11 ) )</f>
        <v>0</v>
      </c>
      <c r="H11" s="3">
        <f>IF( OR( NOT( ISNUMBER( 'обеспеченность в кол-вах'!N11 ) ), NOT( ISNUMBER( 'обеспеченность в кол-вах'!O11 ) ) ), "",  IF( 'обеспеченность в кол-вах'!N11 &lt;= 'обеспеченность в кол-вах'!O11, 0, 'обеспеченность в кол-вах'!N11 - 'обеспеченность в кол-вах'!O11 ) )</f>
        <v>0</v>
      </c>
      <c r="I11" s="3">
        <f>IF( OR( NOT( ISNUMBER( 'обеспеченность в кол-вах'!P11 ) ), NOT( ISNUMBER( 'обеспеченность в кол-вах'!Q11 ) ) ), "",  IF( 'обеспеченность в кол-вах'!P11 &lt;= 'обеспеченность в кол-вах'!Q11, 0, 'обеспеченность в кол-вах'!P11 - 'обеспеченность в кол-вах'!Q11 ) )</f>
        <v>0</v>
      </c>
      <c r="J11" s="3" t="str">
        <f>IF( OR( NOT( ISNUMBER( 'обеспеченность в кол-вах'!R11 ) ), NOT( ISNUMBER( 'обеспеченность в кол-вах'!S11 ) ) ), "",  IF( 'обеспеченность в кол-вах'!R11 &lt;= 'обеспеченность в кол-вах'!S11, 0, 'обеспеченность в кол-вах'!R11 - 'обеспеченность в кол-вах'!S11 ) )</f>
        <v/>
      </c>
      <c r="K11" s="3" t="str">
        <f>IF( OR( NOT( ISNUMBER( 'обеспеченность в кол-вах'!T11 ) ), NOT( ISNUMBER( 'обеспеченность в кол-вах'!U11 ) ) ), "",  IF( 'обеспеченность в кол-вах'!T11 &lt;= 'обеспеченность в кол-вах'!U11, 0, 'обеспеченность в кол-вах'!T11 - 'обеспеченность в кол-вах'!U11 ) )</f>
        <v/>
      </c>
      <c r="L11" s="3">
        <f>IF( OR( NOT( ISNUMBER( 'обеспеченность в кол-вах'!X11 ) ), NOT( ISNUMBER( 'обеспеченность в кол-вах'!Y11 ) ) ), "",  IF( 'обеспеченность в кол-вах'!X11 &lt;= 'обеспеченность в кол-вах'!Y11, 0, 'обеспеченность в кол-вах'!X11 - 'обеспеченность в кол-вах'!Y11 ) )</f>
        <v>0</v>
      </c>
      <c r="M11" s="3">
        <f>IF( OR( NOT( ISNUMBER( 'обеспеченность в кол-вах'!Z11 ) ), NOT( ISNUMBER( 'обеспеченность в кол-вах'!AA11 ) ) ), "",  IF( 'обеспеченность в кол-вах'!Z11 &lt;= 'обеспеченность в кол-вах'!AA11, 0, 'обеспеченность в кол-вах'!Z11 - 'обеспеченность в кол-вах'!AA11 ) )</f>
        <v>25</v>
      </c>
      <c r="N11" s="3">
        <f>IF( OR( NOT( ISNUMBER( 'обеспеченность в кол-вах'!AB11 ) ), NOT( ISNUMBER( 'обеспеченность в кол-вах'!AC11 ) ) ), "",  IF( 'обеспеченность в кол-вах'!AB11 &lt;= 'обеспеченность в кол-вах'!AC11, 0, 'обеспеченность в кол-вах'!AB11 - 'обеспеченность в кол-вах'!AC11 ) )</f>
        <v>0</v>
      </c>
      <c r="O11" s="3">
        <f>IF( OR( NOT( ISNUMBER( 'обеспеченность в кол-вах'!AD11 ) ), NOT( ISNUMBER( 'обеспеченность в кол-вах'!AE11 ) ) ), "",  IF( 'обеспеченность в кол-вах'!AD11 &lt;= 'обеспеченность в кол-вах'!AE11, 0, 'обеспеченность в кол-вах'!AD11 - 'обеспеченность в кол-вах'!AE11 ) )</f>
        <v>12</v>
      </c>
      <c r="P11" s="3">
        <f>IF( OR( NOT( ISNUMBER( 'обеспеченность в кол-вах'!AF11 ) ), NOT( ISNUMBER( 'обеспеченность в кол-вах'!AG11 ) ) ), "",  IF( 'обеспеченность в кол-вах'!AF11 &lt;= 'обеспеченность в кол-вах'!AG11, 0, 'обеспеченность в кол-вах'!AF11 - 'обеспеченность в кол-вах'!AG11 ) )</f>
        <v>0</v>
      </c>
      <c r="Q11" s="3">
        <f>IF( OR( NOT( ISNUMBER( 'обеспеченность в кол-вах'!AH11 ) ), NOT( ISNUMBER( 'обеспеченность в кол-вах'!AI11 ) ) ), "",  IF( 'обеспеченность в кол-вах'!AH11 &lt;= 'обеспеченность в кол-вах'!AI11, 0, 'обеспеченность в кол-вах'!AH11 - 'обеспеченность в кол-вах'!AI11 ) )</f>
        <v>6</v>
      </c>
      <c r="R11" s="3">
        <f>IF( OR( NOT( ISNUMBER( 'обеспеченность в кол-вах'!AJ11 ) ), NOT( ISNUMBER( 'обеспеченность в кол-вах'!AK11 ) ) ), "",  IF( 'обеспеченность в кол-вах'!AJ11 &lt;= 'обеспеченность в кол-вах'!AK11, 0, 'обеспеченность в кол-вах'!AJ11 - 'обеспеченность в кол-вах'!AK11 ) )</f>
        <v>21</v>
      </c>
      <c r="S11" s="3">
        <f>IF( OR( NOT( ISNUMBER( 'обеспеченность в кол-вах'!AL11 ) ), NOT( ISNUMBER( 'обеспеченность в кол-вах'!AM11 ) ) ), "",  IF( 'обеспеченность в кол-вах'!AL11 &lt;= 'обеспеченность в кол-вах'!AM11, 0, 'обеспеченность в кол-вах'!AL11 - 'обеспеченность в кол-вах'!AM11 ) )</f>
        <v>48</v>
      </c>
      <c r="T11" s="3">
        <f>IF( OR( NOT( ISNUMBER( 'обеспеченность в кол-вах'!AN11 ) ), NOT( ISNUMBER( 'обеспеченность в кол-вах'!AO11 ) ) ), "",  IF( 'обеспеченность в кол-вах'!AN11 &lt;= 'обеспеченность в кол-вах'!AO11, 0, 'обеспеченность в кол-вах'!AN11 - 'обеспеченность в кол-вах'!AO11 ) )</f>
        <v>0</v>
      </c>
      <c r="U11" s="3">
        <f>IF( OR( NOT( ISNUMBER( 'обеспеченность в кол-вах'!AP11 ) ), NOT( ISNUMBER( 'обеспеченность в кол-вах'!AQ11 ) ) ), "",  IF( 'обеспеченность в кол-вах'!AP11 &lt;= 'обеспеченность в кол-вах'!AQ11, 0, 'обеспеченность в кол-вах'!AP11 - 'обеспеченность в кол-вах'!AQ11 ) )</f>
        <v>0</v>
      </c>
      <c r="V11" s="3">
        <f>IF( OR( NOT( ISNUMBER( 'обеспеченность в кол-вах'!AR11 ) ), NOT( ISNUMBER( 'обеспеченность в кол-вах'!AS11 ) ) ), "",  IF( 'обеспеченность в кол-вах'!AR11 &lt;= 'обеспеченность в кол-вах'!AS11, 0, 'обеспеченность в кол-вах'!AR11 - 'обеспеченность в кол-вах'!AS11 ) )</f>
        <v>0</v>
      </c>
      <c r="W11" s="3" t="str">
        <f>IF( OR( NOT( ISNUMBER( 'обеспеченность в кол-вах'!AT11 ) ), NOT( ISNUMBER( 'обеспеченность в кол-вах'!AU11 ) ) ), "",  IF( 'обеспеченность в кол-вах'!AT11 &lt;= 'обеспеченность в кол-вах'!AU11, 0, 'обеспеченность в кол-вах'!AT11 - 'обеспеченность в кол-вах'!AU11 ) )</f>
        <v/>
      </c>
      <c r="X11" s="3" t="str">
        <f>IF( OR( NOT( ISNUMBER( 'обеспеченность в кол-вах'!AV11 ) ), NOT( ISNUMBER( 'обеспеченность в кол-вах'!AW11 ) ) ), "",  IF( 'обеспеченность в кол-вах'!AV11 &lt;= 'обеспеченность в кол-вах'!AW11, 0, 'обеспеченность в кол-вах'!AV11 - 'обеспеченность в кол-вах'!AW11 ) )</f>
        <v/>
      </c>
      <c r="Y11" s="3">
        <f>IF( OR( NOT( ISNUMBER( 'обеспеченность в кол-вах'!AX11 ) ), NOT( ISNUMBER( 'обеспеченность в кол-вах'!AY11 ) ) ), "",  IF( 'обеспеченность в кол-вах'!AX11 &lt;= 'обеспеченность в кол-вах'!AY11, 0, 'обеспеченность в кол-вах'!AX11 - 'обеспеченность в кол-вах'!AY11 ) )</f>
        <v>0</v>
      </c>
      <c r="Z11" s="3">
        <f>IF( OR( NOT( ISNUMBER( 'обеспеченность в кол-вах'!AZ11 ) ), NOT( ISNUMBER( 'обеспеченность в кол-вах'!BA11 ) ) ), "",  IF( 'обеспеченность в кол-вах'!AZ11 &lt;= 'обеспеченность в кол-вах'!BA11, 0, 'обеспеченность в кол-вах'!AZ11 - 'обеспеченность в кол-вах'!BA11 ) )</f>
        <v>0</v>
      </c>
      <c r="AA11" s="3" t="str">
        <f>IF( OR( NOT( ISNUMBER( 'обеспеченность в кол-вах'!BB11 ) ), NOT( ISNUMBER( 'обеспеченность в кол-вах'!BC11 ) ) ), "",  IF( 'обеспеченность в кол-вах'!BB11 &lt;= 'обеспеченность в кол-вах'!BC11, 0, 'обеспеченность в кол-вах'!BB11 - 'обеспеченность в кол-вах'!BC11 ) )</f>
        <v/>
      </c>
      <c r="AB11" s="3" t="str">
        <f>IF( OR( NOT( ISNUMBER( 'обеспеченность в кол-вах'!BD11 ) ), NOT( ISNUMBER( 'обеспеченность в кол-вах'!BE11 ) ) ), "",  IF( 'обеспеченность в кол-вах'!BD11 &lt;= 'обеспеченность в кол-вах'!BE11, 0, 'обеспеченность в кол-вах'!BD11 - 'обеспеченность в кол-вах'!BE11 ) )</f>
        <v/>
      </c>
      <c r="AC11" s="3" t="str">
        <f>IF( OR( NOT( ISNUMBER( 'обеспеченность в кол-вах'!BF11 ) ), NOT( ISNUMBER( 'обеспеченность в кол-вах'!BG11 ) ) ), "",  IF( 'обеспеченность в кол-вах'!BF11 &lt;= 'обеспеченность в кол-вах'!BG11, 0, 'обеспеченность в кол-вах'!BF11 - 'обеспеченность в кол-вах'!BG11 ) )</f>
        <v/>
      </c>
      <c r="AD11" s="3" t="str">
        <f>IF( OR( NOT( ISNUMBER( 'обеспеченность в кол-вах'!BH11 ) ), NOT( ISNUMBER( 'обеспеченность в кол-вах'!BI11 ) ) ), "",  IF( 'обеспеченность в кол-вах'!BH11 &lt;= 'обеспеченность в кол-вах'!BI11, 0, 'обеспеченность в кол-вах'!BH11 - 'обеспеченность в кол-вах'!BI11 ) )</f>
        <v/>
      </c>
      <c r="AE11" s="3" t="str">
        <f>IF( OR( NOT( ISNUMBER( 'обеспеченность в кол-вах'!BJ11 ) ), NOT( ISNUMBER( 'обеспеченность в кол-вах'!BK11 ) ) ), "",  IF( 'обеспеченность в кол-вах'!BJ11 &lt;= 'обеспеченность в кол-вах'!BK11, 0, 'обеспеченность в кол-вах'!BJ11 - 'обеспеченность в кол-вах'!BK11 ) )</f>
        <v/>
      </c>
      <c r="AF11" s="3" t="str">
        <f>IF( OR( NOT( ISNUMBER( 'обеспеченность в кол-вах'!BL11 ) ), NOT( ISNUMBER( 'обеспеченность в кол-вах'!BM11 ) ) ), "",  IF( 'обеспеченность в кол-вах'!BL11 &lt;= 'обеспеченность в кол-вах'!BM11, 0, 'обеспеченность в кол-вах'!BL11 - 'обеспеченность в кол-вах'!BM11 ) )</f>
        <v/>
      </c>
      <c r="AG11" s="3" t="str">
        <f>IF( OR( NOT( ISNUMBER( 'обеспеченность в кол-вах'!BN11 ) ), NOT( ISNUMBER( 'обеспеченность в кол-вах'!BO11 ) ) ), "",  IF( 'обеспеченность в кол-вах'!BN11 &lt;= 'обеспеченность в кол-вах'!BO11, 0, 'обеспеченность в кол-вах'!BN11 - 'обеспеченность в кол-вах'!BO11 ) )</f>
        <v/>
      </c>
    </row>
    <row r="12" spans="1:33" ht="24" customHeight="1">
      <c r="A12" s="2" t="s">
        <v>38</v>
      </c>
      <c r="B12" s="3">
        <f>IF( OR( COUNT(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кол-вах'!X12,'обеспеченность в кол-вах'!AB12,'обеспеченность в кол-вах'!AF12,'обеспеченность в кол-вах'!AJ12,'обеспеченность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 = 0, COUNT( 'обеспеченность в кол-вах'!C12,'обеспеченность в кол-вах'!E12,'обеспеченность в кол-вах'!G12,'обеспеченность в кол-вах'!M12,'обеспеченность в кол-вах'!O12,'обеспеченность в кол-вах'!Q12,'обеспеченность в кол-вах'!S12,'обеспеченность в кол-вах'!U12,'обеспеченность в кол-вах'!Y12,'обеспеченность в кол-вах'!AC12,'обеспеченность в кол-вах'!AG12,'обеспеченность в кол-вах'!AK12,'обеспеченность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кол-вах'!BI12,'обеспеченность в кол-вах'!BK12,'обеспеченность в кол-вах'!BM12,'обеспеченность в кол-вах'!BO6 ) = 0 ), "", IF( SUM(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кол-вах'!X12,'обеспеченность в кол-вах'!AB12,'обеспеченность в кол-вах'!AF12,'обеспеченность в кол-вах'!AJ12,'обеспеченность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 = 0, "", ROUND( 100 * SUM( 'обеспеченность в кол-вах'!C12,'обеспеченность в кол-вах'!E12,'обеспеченность в кол-вах'!G12,'обеспеченность в кол-вах'!M12,'обеспеченность в кол-вах'!O12,'обеспеченность в кол-вах'!Q12,'обеспеченность в кол-вах'!S12,'обеспеченность в кол-вах'!U12,'обеспеченность в кол-вах'!Y12,'обеспеченность в кол-вах'!AC12,'обеспеченность в кол-вах'!AG12,'обеспеченность в кол-вах'!AK12,'обеспеченность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кол-вах'!BI12,'обеспеченность в кол-вах'!BK12,'обеспеченность в кол-вах'!BM12,'обеспеченность в кол-вах'!BO6 ) / SUM(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кол-вах'!X12,'обеспеченность в кол-вах'!AB12,'обеспеченность в кол-вах'!AF12,'обеспеченность в кол-вах'!AJ12,'обеспеченность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кол-вах'!BN6 ), 2 ) )  )</f>
        <v>102.68</v>
      </c>
      <c r="C12" s="3">
        <f>IF( OR( COUNT(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кол-вах'!Z12,'обеспеченность в кол-вах'!AD12,'обеспеченность в кол-вах'!AH12,'обеспеченность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 = 0, COUNT( 'обеспеченность в кол-вах'!C12,'обеспеченность в кол-вах'!E12,'обеспеченность в кол-вах'!G12,'обеспеченность в кол-вах'!M12,'обеспеченность в кол-вах'!O12,'обеспеченность в кол-вах'!Q12,'обеспеченность в кол-вах'!S12,'обеспеченность в кол-вах'!U12,'обеспеченность в кол-вах'!AA12,'обеспеченность в кол-вах'!AE12,'обеспеченность в кол-вах'!AI12,'обеспеченность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кол-вах'!BI12,'обеспеченность в кол-вах'!BK12,'обеспеченность в кол-вах'!BM12,'обеспеченность в кол-вах'!BO6 ) = 0 ), "", IF( SUM(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кол-вах'!Z12,'обеспеченность в кол-вах'!AD12,'обеспеченность в кол-вах'!AH12,'обеспеченность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 = 0, "", ROUND( 100 * SUM( 'обеспеченность в кол-вах'!C12,'обеспеченность в кол-вах'!E12,'обеспеченность в кол-вах'!G12,'обеспеченность в кол-вах'!M12,'обеспеченность в кол-вах'!O12,'обеспеченность в кол-вах'!Q12,'обеспеченность в кол-вах'!S12,'обеспеченность в кол-вах'!U12,'обеспеченность в кол-вах'!AA12,'обеспеченность в кол-вах'!AE12,'обеспеченность в кол-вах'!AI12,'обеспеченность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кол-вах'!BI12,'обеспеченность в кол-вах'!BK12,'обеспеченность в кол-вах'!BM12,'обеспеченность в кол-вах'!BO6 ) / SUM( 'обеспеченность в кол-вах'!B12,'обеспеченность в кол-вах'!D12,'обеспеченность в кол-вах'!F12,'обеспеченность в кол-вах'!L12,'обеспеченность в кол-вах'!N12,'обеспеченность в кол-вах'!P12,'обеспеченность в кол-вах'!R12,'обеспеченность в кол-вах'!T12,'обеспеченность в кол-вах'!Z12,'обеспеченность в кол-вах'!AD12,'обеспеченность в кол-вах'!AH12,'обеспеченность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кол-вах'!BH12,'обеспеченность в кол-вах'!BJ12,'обеспеченность в кол-вах'!BL12,'обеспеченность в кол-вах'!BN6 ), 2 ) )  )</f>
        <v>84.54</v>
      </c>
      <c r="D12" s="3">
        <f>IF( OR( NOT( ISNUMBER( 'обеспеченность в кол-вах'!B12 ) ), NOT( ISNUMBER( 'обеспеченность в кол-вах'!C12 ) ) ), "",  IF( 'обеспеченность в кол-вах'!B12 &lt;= 'обеспеченность в кол-вах'!C12, 0, 'обеспеченность в кол-вах'!B12 - 'обеспеченность в кол-вах'!C12 ) )</f>
        <v>0</v>
      </c>
      <c r="E12" s="3" t="str">
        <f>IF( OR( NOT( ISNUMBER( 'обеспеченность в кол-вах'!D12 ) ), NOT( ISNUMBER( 'обеспеченность в кол-вах'!E12 ) ) ), "",  IF( 'обеспеченность в кол-вах'!D12 &lt;= 'обеспеченность в кол-вах'!E12, 0, 'обеспеченность в кол-вах'!D12 - 'обеспеченность в кол-вах'!E12 ) )</f>
        <v/>
      </c>
      <c r="F12" s="3">
        <f>IF( OR( NOT( ISNUMBER( 'обеспеченность в кол-вах'!F12 ) ), NOT( ISNUMBER( 'обеспеченность в кол-вах'!G12 ) ) ), "",  IF( 'обеспеченность в кол-вах'!F12 &lt;= 'обеспеченность в кол-вах'!G12, 0, 'обеспеченность в кол-вах'!F12 - 'обеспеченность в кол-вах'!G12 ) )</f>
        <v>0</v>
      </c>
      <c r="G12" s="3">
        <f>IF( OR( NOT( ISNUMBER( 'обеспеченность в кол-вах'!L12 ) ), NOT( ISNUMBER( 'обеспеченность в кол-вах'!M12 ) ) ), "",  IF( 'обеспеченность в кол-вах'!L12 &lt;= 'обеспеченность в кол-вах'!M12, 0, 'обеспеченность в кол-вах'!L12 - 'обеспеченность в кол-вах'!M12 ) )</f>
        <v>0</v>
      </c>
      <c r="H12" s="3">
        <f>IF( OR( NOT( ISNUMBER( 'обеспеченность в кол-вах'!N12 ) ), NOT( ISNUMBER( 'обеспеченность в кол-вах'!O12 ) ) ), "",  IF( 'обеспеченность в кол-вах'!N12 &lt;= 'обеспеченность в кол-вах'!O12, 0, 'обеспеченность в кол-вах'!N12 - 'обеспеченность в кол-вах'!O12 ) )</f>
        <v>0</v>
      </c>
      <c r="I12" s="3">
        <f>IF( OR( NOT( ISNUMBER( 'обеспеченность в кол-вах'!P12 ) ), NOT( ISNUMBER( 'обеспеченность в кол-вах'!Q12 ) ) ), "",  IF( 'обеспеченность в кол-вах'!P12 &lt;= 'обеспеченность в кол-вах'!Q12, 0, 'обеспеченность в кол-вах'!P12 - 'обеспеченность в кол-вах'!Q12 ) )</f>
        <v>0</v>
      </c>
      <c r="J12" s="3" t="str">
        <f>IF( OR( NOT( ISNUMBER( 'обеспеченность в кол-вах'!R12 ) ), NOT( ISNUMBER( 'обеспеченность в кол-вах'!S12 ) ) ), "",  IF( 'обеспеченность в кол-вах'!R12 &lt;= 'обеспеченность в кол-вах'!S12, 0, 'обеспеченность в кол-вах'!R12 - 'обеспеченность в кол-вах'!S12 ) )</f>
        <v/>
      </c>
      <c r="K12" s="3" t="str">
        <f>IF( OR( NOT( ISNUMBER( 'обеспеченность в кол-вах'!T12 ) ), NOT( ISNUMBER( 'обеспеченность в кол-вах'!U12 ) ) ), "",  IF( 'обеспеченность в кол-вах'!T12 &lt;= 'обеспеченность в кол-вах'!U12, 0, 'обеспеченность в кол-вах'!T12 - 'обеспеченность в кол-вах'!U12 ) )</f>
        <v/>
      </c>
      <c r="L12" s="3">
        <f>IF( OR( NOT( ISNUMBER( 'обеспеченность в кол-вах'!X12 ) ), NOT( ISNUMBER( 'обеспеченность в кол-вах'!Y12 ) ) ), "",  IF( 'обеспеченность в кол-вах'!X12 &lt;= 'обеспеченность в кол-вах'!Y12, 0, 'обеспеченность в кол-вах'!X12 - 'обеспеченность в кол-вах'!Y12 ) )</f>
        <v>0</v>
      </c>
      <c r="M12" s="3">
        <f>IF( OR( NOT( ISNUMBER( 'обеспеченность в кол-вах'!Z12 ) ), NOT( ISNUMBER( 'обеспеченность в кол-вах'!AA12 ) ) ), "",  IF( 'обеспеченность в кол-вах'!Z12 &lt;= 'обеспеченность в кол-вах'!AA12, 0, 'обеспеченность в кол-вах'!Z12 - 'обеспеченность в кол-вах'!AA12 ) )</f>
        <v>49</v>
      </c>
      <c r="N12" s="3">
        <f>IF( OR( NOT( ISNUMBER( 'обеспеченность в кол-вах'!AB12 ) ), NOT( ISNUMBER( 'обеспеченность в кол-вах'!AC12 ) ) ), "",  IF( 'обеспеченность в кол-вах'!AB12 &lt;= 'обеспеченность в кол-вах'!AC12, 0, 'обеспеченность в кол-вах'!AB12 - 'обеспеченность в кол-вах'!AC12 ) )</f>
        <v>0</v>
      </c>
      <c r="O12" s="3">
        <f>IF( OR( NOT( ISNUMBER( 'обеспеченность в кол-вах'!AD12 ) ), NOT( ISNUMBER( 'обеспеченность в кол-вах'!AE12 ) ) ), "",  IF( 'обеспеченность в кол-вах'!AD12 &lt;= 'обеспеченность в кол-вах'!AE12, 0, 'обеспеченность в кол-вах'!AD12 - 'обеспеченность в кол-вах'!AE12 ) )</f>
        <v>39</v>
      </c>
      <c r="P12" s="3">
        <f>IF( OR( NOT( ISNUMBER( 'обеспеченность в кол-вах'!AF12 ) ), NOT( ISNUMBER( 'обеспеченность в кол-вах'!AG12 ) ) ), "",  IF( 'обеспеченность в кол-вах'!AF12 &lt;= 'обеспеченность в кол-вах'!AG12, 0, 'обеспеченность в кол-вах'!AF12 - 'обеспеченность в кол-вах'!AG12 ) )</f>
        <v>10</v>
      </c>
      <c r="Q12" s="3">
        <f>IF( OR( NOT( ISNUMBER( 'обеспеченность в кол-вах'!AH12 ) ), NOT( ISNUMBER( 'обеспеченность в кол-вах'!AI12 ) ) ), "",  IF( 'обеспеченность в кол-вах'!AH12 &lt;= 'обеспеченность в кол-вах'!AI12, 0, 'обеспеченность в кол-вах'!AH12 - 'обеспеченность в кол-вах'!AI12 ) )</f>
        <v>60</v>
      </c>
      <c r="R12" s="3">
        <f>IF( OR( NOT( ISNUMBER( 'обеспеченность в кол-вах'!AJ12 ) ), NOT( ISNUMBER( 'обеспеченность в кол-вах'!AK12 ) ) ), "",  IF( 'обеспеченность в кол-вах'!AJ12 &lt;= 'обеспеченность в кол-вах'!AK12, 0, 'обеспеченность в кол-вах'!AJ12 - 'обеспеченность в кол-вах'!AK12 ) )</f>
        <v>22</v>
      </c>
      <c r="S12" s="3">
        <f>IF( OR( NOT( ISNUMBER( 'обеспеченность в кол-вах'!AL12 ) ), NOT( ISNUMBER( 'обеспеченность в кол-вах'!AM12 ) ) ), "",  IF( 'обеспеченность в кол-вах'!AL12 &lt;= 'обеспеченность в кол-вах'!AM12, 0, 'обеспеченность в кол-вах'!AL12 - 'обеспеченность в кол-вах'!AM12 ) )</f>
        <v>72</v>
      </c>
      <c r="T12" s="3">
        <f>IF( OR( NOT( ISNUMBER( 'обеспеченность в кол-вах'!AN12 ) ), NOT( ISNUMBER( 'обеспеченность в кол-вах'!AO12 ) ) ), "",  IF( 'обеспеченность в кол-вах'!AN12 &lt;= 'обеспеченность в кол-вах'!AO12, 0, 'обеспеченность в кол-вах'!AN12 - 'обеспеченность в кол-вах'!AO12 ) )</f>
        <v>0</v>
      </c>
      <c r="U12" s="3">
        <f>IF( OR( NOT( ISNUMBER( 'обеспеченность в кол-вах'!AP12 ) ), NOT( ISNUMBER( 'обеспеченность в кол-вах'!AQ12 ) ) ), "",  IF( 'обеспеченность в кол-вах'!AP12 &lt;= 'обеспеченность в кол-вах'!AQ12, 0, 'обеспеченность в кол-вах'!AP12 - 'обеспеченность в кол-вах'!AQ12 ) )</f>
        <v>0</v>
      </c>
      <c r="V12" s="3">
        <f>IF( OR( NOT( ISNUMBER( 'обеспеченность в кол-вах'!AR12 ) ), NOT( ISNUMBER( 'обеспеченность в кол-вах'!AS12 ) ) ), "",  IF( 'обеспеченность в кол-вах'!AR12 &lt;= 'обеспеченность в кол-вах'!AS12, 0, 'обеспеченность в кол-вах'!AR12 - 'обеспеченность в кол-вах'!AS12 ) )</f>
        <v>0</v>
      </c>
      <c r="W12" s="3" t="str">
        <f>IF( OR( NOT( ISNUMBER( 'обеспеченность в кол-вах'!AT12 ) ), NOT( ISNUMBER( 'обеспеченность в кол-вах'!AU12 ) ) ), "",  IF( 'обеспеченность в кол-вах'!AT12 &lt;= 'обеспеченность в кол-вах'!AU12, 0, 'обеспеченность в кол-вах'!AT12 - 'обеспеченность в кол-вах'!AU12 ) )</f>
        <v/>
      </c>
      <c r="X12" s="3" t="str">
        <f>IF( OR( NOT( ISNUMBER( 'обеспеченность в кол-вах'!AV12 ) ), NOT( ISNUMBER( 'обеспеченность в кол-вах'!AW12 ) ) ), "",  IF( 'обеспеченность в кол-вах'!AV12 &lt;= 'обеспеченность в кол-вах'!AW12, 0, 'обеспеченность в кол-вах'!AV12 - 'обеспеченность в кол-вах'!AW12 ) )</f>
        <v/>
      </c>
      <c r="Y12" s="3">
        <f>IF( OR( NOT( ISNUMBER( 'обеспеченность в кол-вах'!AX12 ) ), NOT( ISNUMBER( 'обеспеченность в кол-вах'!AY12 ) ) ), "",  IF( 'обеспеченность в кол-вах'!AX12 &lt;= 'обеспеченность в кол-вах'!AY12, 0, 'обеспеченность в кол-вах'!AX12 - 'обеспеченность в кол-вах'!AY12 ) )</f>
        <v>0</v>
      </c>
      <c r="Z12" s="3">
        <f>IF( OR( NOT( ISNUMBER( 'обеспеченность в кол-вах'!AZ12 ) ), NOT( ISNUMBER( 'обеспеченность в кол-вах'!BA12 ) ) ), "",  IF( 'обеспеченность в кол-вах'!AZ12 &lt;= 'обеспеченность в кол-вах'!BA12, 0, 'обеспеченность в кол-вах'!AZ12 - 'обеспеченность в кол-вах'!BA12 ) )</f>
        <v>0</v>
      </c>
      <c r="AA12" s="3" t="str">
        <f>IF( OR( NOT( ISNUMBER( 'обеспеченность в кол-вах'!BB12 ) ), NOT( ISNUMBER( 'обеспеченность в кол-вах'!BC12 ) ) ), "",  IF( 'обеспеченность в кол-вах'!BB12 &lt;= 'обеспеченность в кол-вах'!BC12, 0, 'обеспеченность в кол-вах'!BB12 - 'обеспеченность в кол-вах'!BC12 ) )</f>
        <v/>
      </c>
      <c r="AB12" s="3" t="str">
        <f>IF( OR( NOT( ISNUMBER( 'обеспеченность в кол-вах'!BD12 ) ), NOT( ISNUMBER( 'обеспеченность в кол-вах'!BE12 ) ) ), "",  IF( 'обеспеченность в кол-вах'!BD12 &lt;= 'обеспеченность в кол-вах'!BE12, 0, 'обеспеченность в кол-вах'!BD12 - 'обеспеченность в кол-вах'!BE12 ) )</f>
        <v/>
      </c>
      <c r="AC12" s="3" t="str">
        <f>IF( OR( NOT( ISNUMBER( 'обеспеченность в кол-вах'!BF12 ) ), NOT( ISNUMBER( 'обеспеченность в кол-вах'!BG12 ) ) ), "",  IF( 'обеспеченность в кол-вах'!BF12 &lt;= 'обеспеченность в кол-вах'!BG12, 0, 'обеспеченность в кол-вах'!BF12 - 'обеспеченность в кол-вах'!BG12 ) )</f>
        <v/>
      </c>
      <c r="AD12" s="3" t="str">
        <f>IF( OR( NOT( ISNUMBER( 'обеспеченность в кол-вах'!BH12 ) ), NOT( ISNUMBER( 'обеспеченность в кол-вах'!BI12 ) ) ), "",  IF( 'обеспеченность в кол-вах'!BH12 &lt;= 'обеспеченность в кол-вах'!BI12, 0, 'обеспеченность в кол-вах'!BH12 - 'обеспеченность в кол-вах'!BI12 ) )</f>
        <v/>
      </c>
      <c r="AE12" s="3" t="str">
        <f>IF( OR( NOT( ISNUMBER( 'обеспеченность в кол-вах'!BJ12 ) ), NOT( ISNUMBER( 'обеспеченность в кол-вах'!BK12 ) ) ), "",  IF( 'обеспеченность в кол-вах'!BJ12 &lt;= 'обеспеченность в кол-вах'!BK12, 0, 'обеспеченность в кол-вах'!BJ12 - 'обеспеченность в кол-вах'!BK12 ) )</f>
        <v/>
      </c>
      <c r="AF12" s="3" t="str">
        <f>IF( OR( NOT( ISNUMBER( 'обеспеченность в кол-вах'!BL12 ) ), NOT( ISNUMBER( 'обеспеченность в кол-вах'!BM12 ) ) ), "",  IF( 'обеспеченность в кол-вах'!BL12 &lt;= 'обеспеченность в кол-вах'!BM12, 0, 'обеспеченность в кол-вах'!BL12 - 'обеспеченность в кол-вах'!BM12 ) )</f>
        <v/>
      </c>
      <c r="AG12" s="3" t="str">
        <f>IF( OR( NOT( ISNUMBER( 'обеспеченность в кол-вах'!BN12 ) ), NOT( ISNUMBER( 'обеспеченность в кол-вах'!BO12 ) ) ), "",  IF( 'обеспеченность в кол-вах'!BN12 &lt;= 'обеспеченность в кол-вах'!BO12, 0, 'обеспеченность в кол-вах'!BN12 - 'обеспеченность в кол-вах'!BO12 ) )</f>
        <v/>
      </c>
    </row>
    <row r="13" spans="1:33" ht="24" customHeight="1">
      <c r="A13" s="2" t="s">
        <v>39</v>
      </c>
      <c r="B13" s="3">
        <f>IF( OR( COUNT(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кол-вах'!X13,'обеспеченность в кол-вах'!AB13,'обеспеченность в кол-вах'!AF13,'обеспеченность в кол-вах'!AJ13,'обеспеченность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 = 0, COUNT( 'обеспеченность в кол-вах'!C13,'обеспеченность в кол-вах'!E13,'обеспеченность в кол-вах'!G13,'обеспеченность в кол-вах'!M13,'обеспеченность в кол-вах'!O13,'обеспеченность в кол-вах'!Q13,'обеспеченность в кол-вах'!S13,'обеспеченность в кол-вах'!U13,'обеспеченность в кол-вах'!Y13,'обеспеченность в кол-вах'!AC13,'обеспеченность в кол-вах'!AG13,'обеспеченность в кол-вах'!AK13,'обеспеченность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кол-вах'!BI13,'обеспеченность в кол-вах'!BK13,'обеспеченность в кол-вах'!BM13,'обеспеченность в кол-вах'!BO6 ) = 0 ), "", IF( SUM(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кол-вах'!X13,'обеспеченность в кол-вах'!AB13,'обеспеченность в кол-вах'!AF13,'обеспеченность в кол-вах'!AJ13,'обеспеченность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 = 0, "", ROUND( 100 * SUM( 'обеспеченность в кол-вах'!C13,'обеспеченность в кол-вах'!E13,'обеспеченность в кол-вах'!G13,'обеспеченность в кол-вах'!M13,'обеспеченность в кол-вах'!O13,'обеспеченность в кол-вах'!Q13,'обеспеченность в кол-вах'!S13,'обеспеченность в кол-вах'!U13,'обеспеченность в кол-вах'!Y13,'обеспеченность в кол-вах'!AC13,'обеспеченность в кол-вах'!AG13,'обеспеченность в кол-вах'!AK13,'обеспеченность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кол-вах'!BI13,'обеспеченность в кол-вах'!BK13,'обеспеченность в кол-вах'!BM13,'обеспеченность в кол-вах'!BO6 ) / SUM(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кол-вах'!X13,'обеспеченность в кол-вах'!AB13,'обеспеченность в кол-вах'!AF13,'обеспеченность в кол-вах'!AJ13,'обеспеченность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кол-вах'!BN6 ), 2 ) )  )</f>
        <v>114.95</v>
      </c>
      <c r="C13" s="3">
        <f>IF( OR( COUNT(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кол-вах'!Z13,'обеспеченность в кол-вах'!AD13,'обеспеченность в кол-вах'!AH13,'обеспеченность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 = 0, COUNT( 'обеспеченность в кол-вах'!C13,'обеспеченность в кол-вах'!E13,'обеспеченность в кол-вах'!G13,'обеспеченность в кол-вах'!M13,'обеспеченность в кол-вах'!O13,'обеспеченность в кол-вах'!Q13,'обеспеченность в кол-вах'!S13,'обеспеченность в кол-вах'!U13,'обеспеченность в кол-вах'!AA13,'обеспеченность в кол-вах'!AE13,'обеспеченность в кол-вах'!AI13,'обеспеченность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кол-вах'!BI13,'обеспеченность в кол-вах'!BK13,'обеспеченность в кол-вах'!BM13,'обеспеченность в кол-вах'!BO6 ) = 0 ), "", IF( SUM(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кол-вах'!Z13,'обеспеченность в кол-вах'!AD13,'обеспеченность в кол-вах'!AH13,'обеспеченность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 = 0, "", ROUND( 100 * SUM( 'обеспеченность в кол-вах'!C13,'обеспеченность в кол-вах'!E13,'обеспеченность в кол-вах'!G13,'обеспеченность в кол-вах'!M13,'обеспеченность в кол-вах'!O13,'обеспеченность в кол-вах'!Q13,'обеспеченность в кол-вах'!S13,'обеспеченность в кол-вах'!U13,'обеспеченность в кол-вах'!AA13,'обеспеченность в кол-вах'!AE13,'обеспеченность в кол-вах'!AI13,'обеспеченность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кол-вах'!BI13,'обеспеченность в кол-вах'!BK13,'обеспеченность в кол-вах'!BM13,'обеспеченность в кол-вах'!BO6 ) / SUM( 'обеспеченность в кол-вах'!B13,'обеспеченность в кол-вах'!D13,'обеспеченность в кол-вах'!F13,'обеспеченность в кол-вах'!L13,'обеспеченность в кол-вах'!N13,'обеспеченность в кол-вах'!P13,'обеспеченность в кол-вах'!R13,'обеспеченность в кол-вах'!T13,'обеспеченность в кол-вах'!Z13,'обеспеченность в кол-вах'!AD13,'обеспеченность в кол-вах'!AH13,'обеспеченность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кол-вах'!BH13,'обеспеченность в кол-вах'!BJ13,'обеспеченность в кол-вах'!BL13,'обеспеченность в кол-вах'!BN6 ), 2 ) )  )</f>
        <v>97.2</v>
      </c>
      <c r="D13" s="3">
        <f>IF( OR( NOT( ISNUMBER( 'обеспеченность в кол-вах'!B13 ) ), NOT( ISNUMBER( 'обеспеченность в кол-вах'!C13 ) ) ), "",  IF( 'обеспеченность в кол-вах'!B13 &lt;= 'обеспеченность в кол-вах'!C13, 0, 'обеспеченность в кол-вах'!B13 - 'обеспеченность в кол-вах'!C13 ) )</f>
        <v>0</v>
      </c>
      <c r="E13" s="3">
        <f>IF( OR( NOT( ISNUMBER( 'обеспеченность в кол-вах'!D13 ) ), NOT( ISNUMBER( 'обеспеченность в кол-вах'!E13 ) ) ), "",  IF( 'обеспеченность в кол-вах'!D13 &lt;= 'обеспеченность в кол-вах'!E13, 0, 'обеспеченность в кол-вах'!D13 - 'обеспеченность в кол-вах'!E13 ) )</f>
        <v>0</v>
      </c>
      <c r="F13" s="3">
        <f>IF( OR( NOT( ISNUMBER( 'обеспеченность в кол-вах'!F13 ) ), NOT( ISNUMBER( 'обеспеченность в кол-вах'!G13 ) ) ), "",  IF( 'обеспеченность в кол-вах'!F13 &lt;= 'обеспеченность в кол-вах'!G13, 0, 'обеспеченность в кол-вах'!F13 - 'обеспеченность в кол-вах'!G13 ) )</f>
        <v>0</v>
      </c>
      <c r="G13" s="3">
        <f>IF( OR( NOT( ISNUMBER( 'обеспеченность в кол-вах'!L13 ) ), NOT( ISNUMBER( 'обеспеченность в кол-вах'!M13 ) ) ), "",  IF( 'обеспеченность в кол-вах'!L13 &lt;= 'обеспеченность в кол-вах'!M13, 0, 'обеспеченность в кол-вах'!L13 - 'обеспеченность в кол-вах'!M13 ) )</f>
        <v>0</v>
      </c>
      <c r="H13" s="3">
        <f>IF( OR( NOT( ISNUMBER( 'обеспеченность в кол-вах'!N13 ) ), NOT( ISNUMBER( 'обеспеченность в кол-вах'!O13 ) ) ), "",  IF( 'обеспеченность в кол-вах'!N13 &lt;= 'обеспеченность в кол-вах'!O13, 0, 'обеспеченность в кол-вах'!N13 - 'обеспеченность в кол-вах'!O13 ) )</f>
        <v>0</v>
      </c>
      <c r="I13" s="3">
        <f>IF( OR( NOT( ISNUMBER( 'обеспеченность в кол-вах'!P13 ) ), NOT( ISNUMBER( 'обеспеченность в кол-вах'!Q13 ) ) ), "",  IF( 'обеспеченность в кол-вах'!P13 &lt;= 'обеспеченность в кол-вах'!Q13, 0, 'обеспеченность в кол-вах'!P13 - 'обеспеченность в кол-вах'!Q13 ) )</f>
        <v>0</v>
      </c>
      <c r="J13" s="3">
        <f>IF( OR( NOT( ISNUMBER( 'обеспеченность в кол-вах'!R13 ) ), NOT( ISNUMBER( 'обеспеченность в кол-вах'!S13 ) ) ), "",  IF( 'обеспеченность в кол-вах'!R13 &lt;= 'обеспеченность в кол-вах'!S13, 0, 'обеспеченность в кол-вах'!R13 - 'обеспеченность в кол-вах'!S13 ) )</f>
        <v>0</v>
      </c>
      <c r="K13" s="3" t="str">
        <f>IF( OR( NOT( ISNUMBER( 'обеспеченность в кол-вах'!T13 ) ), NOT( ISNUMBER( 'обеспеченность в кол-вах'!U13 ) ) ), "",  IF( 'обеспеченность в кол-вах'!T13 &lt;= 'обеспеченность в кол-вах'!U13, 0, 'обеспеченность в кол-вах'!T13 - 'обеспеченность в кол-вах'!U13 ) )</f>
        <v/>
      </c>
      <c r="L13" s="3">
        <f>IF( OR( NOT( ISNUMBER( 'обеспеченность в кол-вах'!X13 ) ), NOT( ISNUMBER( 'обеспеченность в кол-вах'!Y13 ) ) ), "",  IF( 'обеспеченность в кол-вах'!X13 &lt;= 'обеспеченность в кол-вах'!Y13, 0, 'обеспеченность в кол-вах'!X13 - 'обеспеченность в кол-вах'!Y13 ) )</f>
        <v>19</v>
      </c>
      <c r="M13" s="3">
        <f>IF( OR( NOT( ISNUMBER( 'обеспеченность в кол-вах'!Z13 ) ), NOT( ISNUMBER( 'обеспеченность в кол-вах'!AA13 ) ) ), "",  IF( 'обеспеченность в кол-вах'!Z13 &lt;= 'обеспеченность в кол-вах'!AA13, 0, 'обеспеченность в кол-вах'!Z13 - 'обеспеченность в кол-вах'!AA13 ) )</f>
        <v>59</v>
      </c>
      <c r="N13" s="3">
        <f>IF( OR( NOT( ISNUMBER( 'обеспеченность в кол-вах'!AB13 ) ), NOT( ISNUMBER( 'обеспеченность в кол-вах'!AC13 ) ) ), "",  IF( 'обеспеченность в кол-вах'!AB13 &lt;= 'обеспеченность в кол-вах'!AC13, 0, 'обеспеченность в кол-вах'!AB13 - 'обеспеченность в кол-вах'!AC13 ) )</f>
        <v>0</v>
      </c>
      <c r="O13" s="3">
        <f>IF( OR( NOT( ISNUMBER( 'обеспеченность в кол-вах'!AD13 ) ), NOT( ISNUMBER( 'обеспеченность в кол-вах'!AE13 ) ) ), "",  IF( 'обеспеченность в кол-вах'!AD13 &lt;= 'обеспеченность в кол-вах'!AE13, 0, 'обеспеченность в кол-вах'!AD13 - 'обеспеченность в кол-вах'!AE13 ) )</f>
        <v>37</v>
      </c>
      <c r="P13" s="3">
        <f>IF( OR( NOT( ISNUMBER( 'обеспеченность в кол-вах'!AF13 ) ), NOT( ISNUMBER( 'обеспеченность в кол-вах'!AG13 ) ) ), "",  IF( 'обеспеченность в кол-вах'!AF13 &lt;= 'обеспеченность в кол-вах'!AG13, 0, 'обеспеченность в кол-вах'!AF13 - 'обеспеченность в кол-вах'!AG13 ) )</f>
        <v>16</v>
      </c>
      <c r="Q13" s="3">
        <f>IF( OR( NOT( ISNUMBER( 'обеспеченность в кол-вах'!AH13 ) ), NOT( ISNUMBER( 'обеспеченность в кол-вах'!AI13 ) ) ), "",  IF( 'обеспеченность в кол-вах'!AH13 &lt;= 'обеспеченность в кол-вах'!AI13, 0, 'обеспеченность в кол-вах'!AH13 - 'обеспеченность в кол-вах'!AI13 ) )</f>
        <v>56</v>
      </c>
      <c r="R13" s="3">
        <f>IF( OR( NOT( ISNUMBER( 'обеспеченность в кол-вах'!AJ13 ) ), NOT( ISNUMBER( 'обеспеченность в кол-вах'!AK13 ) ) ), "",  IF( 'обеспеченность в кол-вах'!AJ13 &lt;= 'обеспеченность в кол-вах'!AK13, 0, 'обеспеченность в кол-вах'!AJ13 - 'обеспеченность в кол-вах'!AK13 ) )</f>
        <v>17</v>
      </c>
      <c r="S13" s="3">
        <f>IF( OR( NOT( ISNUMBER( 'обеспеченность в кол-вах'!AL13 ) ), NOT( ISNUMBER( 'обеспеченность в кол-вах'!AM13 ) ) ), "",  IF( 'обеспеченность в кол-вах'!AL13 &lt;= 'обеспеченность в кол-вах'!AM13, 0, 'обеспеченность в кол-вах'!AL13 - 'обеспеченность в кол-вах'!AM13 ) )</f>
        <v>57</v>
      </c>
      <c r="T13" s="3">
        <f>IF( OR( NOT( ISNUMBER( 'обеспеченность в кол-вах'!AN13 ) ), NOT( ISNUMBER( 'обеспеченность в кол-вах'!AO13 ) ) ), "",  IF( 'обеспеченность в кол-вах'!AN13 &lt;= 'обеспеченность в кол-вах'!AO13, 0, 'обеспеченность в кол-вах'!AN13 - 'обеспеченность в кол-вах'!AO13 ) )</f>
        <v>0</v>
      </c>
      <c r="U13" s="3">
        <f>IF( OR( NOT( ISNUMBER( 'обеспеченность в кол-вах'!AP13 ) ), NOT( ISNUMBER( 'обеспеченность в кол-вах'!AQ13 ) ) ), "",  IF( 'обеспеченность в кол-вах'!AP13 &lt;= 'обеспеченность в кол-вах'!AQ13, 0, 'обеспеченность в кол-вах'!AP13 - 'обеспеченность в кол-вах'!AQ13 ) )</f>
        <v>0</v>
      </c>
      <c r="V13" s="3">
        <f>IF( OR( NOT( ISNUMBER( 'обеспеченность в кол-вах'!AR13 ) ), NOT( ISNUMBER( 'обеспеченность в кол-вах'!AS13 ) ) ), "",  IF( 'обеспеченность в кол-вах'!AR13 &lt;= 'обеспеченность в кол-вах'!AS13, 0, 'обеспеченность в кол-вах'!AR13 - 'обеспеченность в кол-вах'!AS13 ) )</f>
        <v>0</v>
      </c>
      <c r="W13" s="3" t="str">
        <f>IF( OR( NOT( ISNUMBER( 'обеспеченность в кол-вах'!AT13 ) ), NOT( ISNUMBER( 'обеспеченность в кол-вах'!AU13 ) ) ), "",  IF( 'обеспеченность в кол-вах'!AT13 &lt;= 'обеспеченность в кол-вах'!AU13, 0, 'обеспеченность в кол-вах'!AT13 - 'обеспеченность в кол-вах'!AU13 ) )</f>
        <v/>
      </c>
      <c r="X13" s="3" t="str">
        <f>IF( OR( NOT( ISNUMBER( 'обеспеченность в кол-вах'!AV13 ) ), NOT( ISNUMBER( 'обеспеченность в кол-вах'!AW13 ) ) ), "",  IF( 'обеспеченность в кол-вах'!AV13 &lt;= 'обеспеченность в кол-вах'!AW13, 0, 'обеспеченность в кол-вах'!AV13 - 'обеспеченность в кол-вах'!AW13 ) )</f>
        <v/>
      </c>
      <c r="Y13" s="3" t="str">
        <f>IF( OR( NOT( ISNUMBER( 'обеспеченность в кол-вах'!AX13 ) ), NOT( ISNUMBER( 'обеспеченность в кол-вах'!AY13 ) ) ), "",  IF( 'обеспеченность в кол-вах'!AX13 &lt;= 'обеспеченность в кол-вах'!AY13, 0, 'обеспеченность в кол-вах'!AX13 - 'обеспеченность в кол-вах'!AY13 ) )</f>
        <v/>
      </c>
      <c r="Z13" s="3">
        <f>IF( OR( NOT( ISNUMBER( 'обеспеченность в кол-вах'!AZ13 ) ), NOT( ISNUMBER( 'обеспеченность в кол-вах'!BA13 ) ) ), "",  IF( 'обеспеченность в кол-вах'!AZ13 &lt;= 'обеспеченность в кол-вах'!BA13, 0, 'обеспеченность в кол-вах'!AZ13 - 'обеспеченность в кол-вах'!BA13 ) )</f>
        <v>0</v>
      </c>
      <c r="AA13" s="3">
        <f>IF( OR( NOT( ISNUMBER( 'обеспеченность в кол-вах'!BB13 ) ), NOT( ISNUMBER( 'обеспеченность в кол-вах'!BC13 ) ) ), "",  IF( 'обеспеченность в кол-вах'!BB13 &lt;= 'обеспеченность в кол-вах'!BC13, 0, 'обеспеченность в кол-вах'!BB13 - 'обеспеченность в кол-вах'!BC13 ) )</f>
        <v>0</v>
      </c>
      <c r="AB13" s="3">
        <f>IF( OR( NOT( ISNUMBER( 'обеспеченность в кол-вах'!BD13 ) ), NOT( ISNUMBER( 'обеспеченность в кол-вах'!BE13 ) ) ), "",  IF( 'обеспеченность в кол-вах'!BD13 &lt;= 'обеспеченность в кол-вах'!BE13, 0, 'обеспеченность в кол-вах'!BD13 - 'обеспеченность в кол-вах'!BE13 ) )</f>
        <v>0</v>
      </c>
      <c r="AC13" s="3" t="str">
        <f>IF( OR( NOT( ISNUMBER( 'обеспеченность в кол-вах'!BF13 ) ), NOT( ISNUMBER( 'обеспеченность в кол-вах'!BG13 ) ) ), "",  IF( 'обеспеченность в кол-вах'!BF13 &lt;= 'обеспеченность в кол-вах'!BG13, 0, 'обеспеченность в кол-вах'!BF13 - 'обеспеченность в кол-вах'!BG13 ) )</f>
        <v/>
      </c>
      <c r="AD13" s="3">
        <f>IF( OR( NOT( ISNUMBER( 'обеспеченность в кол-вах'!BH13 ) ), NOT( ISNUMBER( 'обеспеченность в кол-вах'!BI13 ) ) ), "",  IF( 'обеспеченность в кол-вах'!BH13 &lt;= 'обеспеченность в кол-вах'!BI13, 0, 'обеспеченность в кол-вах'!BH13 - 'обеспеченность в кол-вах'!BI13 ) )</f>
        <v>0</v>
      </c>
      <c r="AE13" s="3" t="str">
        <f>IF( OR( NOT( ISNUMBER( 'обеспеченность в кол-вах'!BJ13 ) ), NOT( ISNUMBER( 'обеспеченность в кол-вах'!BK13 ) ) ), "",  IF( 'обеспеченность в кол-вах'!BJ13 &lt;= 'обеспеченность в кол-вах'!BK13, 0, 'обеспеченность в кол-вах'!BJ13 - 'обеспеченность в кол-вах'!BK13 ) )</f>
        <v/>
      </c>
      <c r="AF13" s="3" t="str">
        <f>IF( OR( NOT( ISNUMBER( 'обеспеченность в кол-вах'!BL13 ) ), NOT( ISNUMBER( 'обеспеченность в кол-вах'!BM13 ) ) ), "",  IF( 'обеспеченность в кол-вах'!BL13 &lt;= 'обеспеченность в кол-вах'!BM13, 0, 'обеспеченность в кол-вах'!BL13 - 'обеспеченность в кол-вах'!BM13 ) )</f>
        <v/>
      </c>
      <c r="AG13" s="3" t="str">
        <f>IF( OR( NOT( ISNUMBER( 'обеспеченность в кол-вах'!BN13 ) ), NOT( ISNUMBER( 'обеспеченность в кол-вах'!BO13 ) ) ), "",  IF( 'обеспеченность в кол-вах'!BN13 &lt;= 'обеспеченность в кол-вах'!BO13, 0, 'обеспеченность в кол-вах'!BN13 - 'обеспеченность в кол-вах'!BO13 ) )</f>
        <v/>
      </c>
    </row>
    <row r="14" spans="1:33" ht="24" customHeight="1">
      <c r="A14" s="2" t="s">
        <v>40</v>
      </c>
      <c r="B14" s="3">
        <f>IF( OR( COUNT(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кол-вах'!X14,'обеспеченность в кол-вах'!AB14,'обеспеченность в кол-вах'!AF14,'обеспеченность в кол-вах'!AJ14,'обеспеченность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 = 0, COUNT( 'обеспеченность в кол-вах'!C14,'обеспеченность в кол-вах'!E14,'обеспеченность в кол-вах'!G14,'обеспеченность в кол-вах'!M14,'обеспеченность в кол-вах'!O14,'обеспеченность в кол-вах'!Q14,'обеспеченность в кол-вах'!S14,'обеспеченность в кол-вах'!U14,'обеспеченность в кол-вах'!Y14,'обеспеченность в кол-вах'!AC14,'обеспеченность в кол-вах'!AG14,'обеспеченность в кол-вах'!AK14,'обеспеченность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кол-вах'!BI14,'обеспеченность в кол-вах'!BK14,'обеспеченность в кол-вах'!BM14,'обеспеченность в кол-вах'!BO6 ) = 0 ), "", IF( SUM(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кол-вах'!X14,'обеспеченность в кол-вах'!AB14,'обеспеченность в кол-вах'!AF14,'обеспеченность в кол-вах'!AJ14,'обеспеченность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 = 0, "", ROUND( 100 * SUM( 'обеспеченность в кол-вах'!C14,'обеспеченность в кол-вах'!E14,'обеспеченность в кол-вах'!G14,'обеспеченность в кол-вах'!M14,'обеспеченность в кол-вах'!O14,'обеспеченность в кол-вах'!Q14,'обеспеченность в кол-вах'!S14,'обеспеченность в кол-вах'!U14,'обеспеченность в кол-вах'!Y14,'обеспеченность в кол-вах'!AC14,'обеспеченность в кол-вах'!AG14,'обеспеченность в кол-вах'!AK14,'обеспеченность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кол-вах'!BI14,'обеспеченность в кол-вах'!BK14,'обеспеченность в кол-вах'!BM14,'обеспеченность в кол-вах'!BO6 ) / SUM(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кол-вах'!X14,'обеспеченность в кол-вах'!AB14,'обеспеченность в кол-вах'!AF14,'обеспеченность в кол-вах'!AJ14,'обеспеченность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кол-вах'!BN6 ), 2 ) )  )</f>
        <v>128.13</v>
      </c>
      <c r="C14" s="3">
        <f>IF( OR( COUNT(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кол-вах'!Z14,'обеспеченность в кол-вах'!AD14,'обеспеченность в кол-вах'!AH14,'обеспеченность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 = 0, COUNT( 'обеспеченность в кол-вах'!C14,'обеспеченность в кол-вах'!E14,'обеспеченность в кол-вах'!G14,'обеспеченность в кол-вах'!M14,'обеспеченность в кол-вах'!O14,'обеспеченность в кол-вах'!Q14,'обеспеченность в кол-вах'!S14,'обеспеченность в кол-вах'!U14,'обеспеченность в кол-вах'!AA14,'обеспеченность в кол-вах'!AE14,'обеспеченность в кол-вах'!AI14,'обеспеченность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кол-вах'!BI14,'обеспеченность в кол-вах'!BK14,'обеспеченность в кол-вах'!BM14,'обеспеченность в кол-вах'!BO6 ) = 0 ), "", IF( SUM(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кол-вах'!Z14,'обеспеченность в кол-вах'!AD14,'обеспеченность в кол-вах'!AH14,'обеспеченность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 = 0, "", ROUND( 100 * SUM( 'обеспеченность в кол-вах'!C14,'обеспеченность в кол-вах'!E14,'обеспеченность в кол-вах'!G14,'обеспеченность в кол-вах'!M14,'обеспеченность в кол-вах'!O14,'обеспеченность в кол-вах'!Q14,'обеспеченность в кол-вах'!S14,'обеспеченность в кол-вах'!U14,'обеспеченность в кол-вах'!AA14,'обеспеченность в кол-вах'!AE14,'обеспеченность в кол-вах'!AI14,'обеспеченность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кол-вах'!BI14,'обеспеченность в кол-вах'!BK14,'обеспеченность в кол-вах'!BM14,'обеспеченность в кол-вах'!BO6 ) / SUM( 'обеспеченность в кол-вах'!B14,'обеспеченность в кол-вах'!D14,'обеспеченность в кол-вах'!F14,'обеспеченность в кол-вах'!L14,'обеспеченность в кол-вах'!N14,'обеспеченность в кол-вах'!P14,'обеспеченность в кол-вах'!R14,'обеспеченность в кол-вах'!T14,'обеспеченность в кол-вах'!Z14,'обеспеченность в кол-вах'!AD14,'обеспеченность в кол-вах'!AH14,'обеспеченность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кол-вах'!BH14,'обеспеченность в кол-вах'!BJ14,'обеспеченность в кол-вах'!BL14,'обеспеченность в кол-вах'!BN6 ), 2 ) )  )</f>
        <v>118.86</v>
      </c>
      <c r="D14" s="3">
        <f>IF( OR( NOT( ISNUMBER( 'обеспеченность в кол-вах'!B14 ) ), NOT( ISNUMBER( 'обеспеченность в кол-вах'!C14 ) ) ), "",  IF( 'обеспеченность в кол-вах'!B14 &lt;= 'обеспеченность в кол-вах'!C14, 0, 'обеспеченность в кол-вах'!B14 - 'обеспеченность в кол-вах'!C14 ) )</f>
        <v>0</v>
      </c>
      <c r="E14" s="3" t="str">
        <f>IF( OR( NOT( ISNUMBER( 'обеспеченность в кол-вах'!D14 ) ), NOT( ISNUMBER( 'обеспеченность в кол-вах'!E14 ) ) ), "",  IF( 'обеспеченность в кол-вах'!D14 &lt;= 'обеспеченность в кол-вах'!E14, 0, 'обеспеченность в кол-вах'!D14 - 'обеспеченность в кол-вах'!E14 ) )</f>
        <v/>
      </c>
      <c r="F14" s="3">
        <f>IF( OR( NOT( ISNUMBER( 'обеспеченность в кол-вах'!F14 ) ), NOT( ISNUMBER( 'обеспеченность в кол-вах'!G14 ) ) ), "",  IF( 'обеспеченность в кол-вах'!F14 &lt;= 'обеспеченность в кол-вах'!G14, 0, 'обеспеченность в кол-вах'!F14 - 'обеспеченность в кол-вах'!G14 ) )</f>
        <v>0</v>
      </c>
      <c r="G14" s="3">
        <f>IF( OR( NOT( ISNUMBER( 'обеспеченность в кол-вах'!L14 ) ), NOT( ISNUMBER( 'обеспеченность в кол-вах'!M14 ) ) ), "",  IF( 'обеспеченность в кол-вах'!L14 &lt;= 'обеспеченность в кол-вах'!M14, 0, 'обеспеченность в кол-вах'!L14 - 'обеспеченность в кол-вах'!M14 ) )</f>
        <v>0</v>
      </c>
      <c r="H14" s="3">
        <f>IF( OR( NOT( ISNUMBER( 'обеспеченность в кол-вах'!N14 ) ), NOT( ISNUMBER( 'обеспеченность в кол-вах'!O14 ) ) ), "",  IF( 'обеспеченность в кол-вах'!N14 &lt;= 'обеспеченность в кол-вах'!O14, 0, 'обеспеченность в кол-вах'!N14 - 'обеспеченность в кол-вах'!O14 ) )</f>
        <v>0</v>
      </c>
      <c r="I14" s="3">
        <f>IF( OR( NOT( ISNUMBER( 'обеспеченность в кол-вах'!P14 ) ), NOT( ISNUMBER( 'обеспеченность в кол-вах'!Q14 ) ) ), "",  IF( 'обеспеченность в кол-вах'!P14 &lt;= 'обеспеченность в кол-вах'!Q14, 0, 'обеспеченность в кол-вах'!P14 - 'обеспеченность в кол-вах'!Q14 ) )</f>
        <v>0</v>
      </c>
      <c r="J14" s="3">
        <f>IF( OR( NOT( ISNUMBER( 'обеспеченность в кол-вах'!R14 ) ), NOT( ISNUMBER( 'обеспеченность в кол-вах'!S14 ) ) ), "",  IF( 'обеспеченность в кол-вах'!R14 &lt;= 'обеспеченность в кол-вах'!S14, 0, 'обеспеченность в кол-вах'!R14 - 'обеспеченность в кол-вах'!S14 ) )</f>
        <v>0</v>
      </c>
      <c r="K14" s="3" t="str">
        <f>IF( OR( NOT( ISNUMBER( 'обеспеченность в кол-вах'!T14 ) ), NOT( ISNUMBER( 'обеспеченность в кол-вах'!U14 ) ) ), "",  IF( 'обеспеченность в кол-вах'!T14 &lt;= 'обеспеченность в кол-вах'!U14, 0, 'обеспеченность в кол-вах'!T14 - 'обеспеченность в кол-вах'!U14 ) )</f>
        <v/>
      </c>
      <c r="L14" s="3" t="str">
        <f>IF( OR( NOT( ISNUMBER( 'обеспеченность в кол-вах'!X14 ) ), NOT( ISNUMBER( 'обеспеченность в кол-вах'!Y14 ) ) ), "",  IF( 'обеспеченность в кол-вах'!X14 &lt;= 'обеспеченность в кол-вах'!Y14, 0, 'обеспеченность в кол-вах'!X14 - 'обеспеченность в кол-вах'!Y14 ) )</f>
        <v/>
      </c>
      <c r="M14" s="3" t="str">
        <f>IF( OR( NOT( ISNUMBER( 'обеспеченность в кол-вах'!Z14 ) ), NOT( ISNUMBER( 'обеспеченность в кол-вах'!AA14 ) ) ), "",  IF( 'обеспеченность в кол-вах'!Z14 &lt;= 'обеспеченность в кол-вах'!AA14, 0, 'обеспеченность в кол-вах'!Z14 - 'обеспеченность в кол-вах'!AA14 ) )</f>
        <v/>
      </c>
      <c r="N14" s="3">
        <f>IF( OR( NOT( ISNUMBER( 'обеспеченность в кол-вах'!AB14 ) ), NOT( ISNUMBER( 'обеспеченность в кол-вах'!AC14 ) ) ), "",  IF( 'обеспеченность в кол-вах'!AB14 &lt;= 'обеспеченность в кол-вах'!AC14, 0, 'обеспеченность в кол-вах'!AB14 - 'обеспеченность в кол-вах'!AC14 ) )</f>
        <v>0</v>
      </c>
      <c r="O14" s="3">
        <f>IF( OR( NOT( ISNUMBER( 'обеспеченность в кол-вах'!AD14 ) ), NOT( ISNUMBER( 'обеспеченность в кол-вах'!AE14 ) ) ), "",  IF( 'обеспеченность в кол-вах'!AD14 &lt;= 'обеспеченность в кол-вах'!AE14, 0, 'обеспеченность в кол-вах'!AD14 - 'обеспеченность в кол-вах'!AE14 ) )</f>
        <v>9</v>
      </c>
      <c r="P14" s="3">
        <f>IF( OR( NOT( ISNUMBER( 'обеспеченность в кол-вах'!AF14 ) ), NOT( ISNUMBER( 'обеспеченность в кол-вах'!AG14 ) ) ), "",  IF( 'обеспеченность в кол-вах'!AF14 &lt;= 'обеспеченность в кол-вах'!AG14, 0, 'обеспеченность в кол-вах'!AF14 - 'обеспеченность в кол-вах'!AG14 ) )</f>
        <v>27</v>
      </c>
      <c r="Q14" s="3">
        <f>IF( OR( NOT( ISNUMBER( 'обеспеченность в кол-вах'!AH14 ) ), NOT( ISNUMBER( 'обеспеченность в кол-вах'!AI14 ) ) ), "",  IF( 'обеспеченность в кол-вах'!AH14 &lt;= 'обеспеченность в кол-вах'!AI14, 0, 'обеспеченность в кол-вах'!AH14 - 'обеспеченность в кол-вах'!AI14 ) )</f>
        <v>41</v>
      </c>
      <c r="R14" s="3">
        <f>IF( OR( NOT( ISNUMBER( 'обеспеченность в кол-вах'!AJ14 ) ), NOT( ISNUMBER( 'обеспеченность в кол-вах'!AK14 ) ) ), "",  IF( 'обеспеченность в кол-вах'!AJ14 &lt;= 'обеспеченность в кол-вах'!AK14, 0, 'обеспеченность в кол-вах'!AJ14 - 'обеспеченность в кол-вах'!AK14 ) )</f>
        <v>16</v>
      </c>
      <c r="S14" s="3">
        <f>IF( OR( NOT( ISNUMBER( 'обеспеченность в кол-вах'!AL14 ) ), NOT( ISNUMBER( 'обеспеченность в кол-вах'!AM14 ) ) ), "",  IF( 'обеспеченность в кол-вах'!AL14 &lt;= 'обеспеченность в кол-вах'!AM14, 0, 'обеспеченность в кол-вах'!AL14 - 'обеспеченность в кол-вах'!AM14 ) )</f>
        <v>37</v>
      </c>
      <c r="T14" s="3">
        <f>IF( OR( NOT( ISNUMBER( 'обеспеченность в кол-вах'!AN14 ) ), NOT( ISNUMBER( 'обеспеченность в кол-вах'!AO14 ) ) ), "",  IF( 'обеспеченность в кол-вах'!AN14 &lt;= 'обеспеченность в кол-вах'!AO14, 0, 'обеспеченность в кол-вах'!AN14 - 'обеспеченность в кол-вах'!AO14 ) )</f>
        <v>0</v>
      </c>
      <c r="U14" s="3">
        <f>IF( OR( NOT( ISNUMBER( 'обеспеченность в кол-вах'!AP14 ) ), NOT( ISNUMBER( 'обеспеченность в кол-вах'!AQ14 ) ) ), "",  IF( 'обеспеченность в кол-вах'!AP14 &lt;= 'обеспеченность в кол-вах'!AQ14, 0, 'обеспеченность в кол-вах'!AP14 - 'обеспеченность в кол-вах'!AQ14 ) )</f>
        <v>1</v>
      </c>
      <c r="V14" s="3">
        <f>IF( OR( NOT( ISNUMBER( 'обеспеченность в кол-вах'!AR14 ) ), NOT( ISNUMBER( 'обеспеченность в кол-вах'!AS14 ) ) ), "",  IF( 'обеспеченность в кол-вах'!AR14 &lt;= 'обеспеченность в кол-вах'!AS14, 0, 'обеспеченность в кол-вах'!AR14 - 'обеспеченность в кол-вах'!AS14 ) )</f>
        <v>0</v>
      </c>
      <c r="W14" s="3" t="str">
        <f>IF( OR( NOT( ISNUMBER( 'обеспеченность в кол-вах'!AT14 ) ), NOT( ISNUMBER( 'обеспеченность в кол-вах'!AU14 ) ) ), "",  IF( 'обеспеченность в кол-вах'!AT14 &lt;= 'обеспеченность в кол-вах'!AU14, 0, 'обеспеченность в кол-вах'!AT14 - 'обеспеченность в кол-вах'!AU14 ) )</f>
        <v/>
      </c>
      <c r="X14" s="3" t="str">
        <f>IF( OR( NOT( ISNUMBER( 'обеспеченность в кол-вах'!AV14 ) ), NOT( ISNUMBER( 'обеспеченность в кол-вах'!AW14 ) ) ), "",  IF( 'обеспеченность в кол-вах'!AV14 &lt;= 'обеспеченность в кол-вах'!AW14, 0, 'обеспеченность в кол-вах'!AV14 - 'обеспеченность в кол-вах'!AW14 ) )</f>
        <v/>
      </c>
      <c r="Y14" s="3" t="str">
        <f>IF( OR( NOT( ISNUMBER( 'обеспеченность в кол-вах'!AX14 ) ), NOT( ISNUMBER( 'обеспеченность в кол-вах'!AY14 ) ) ), "",  IF( 'обеспеченность в кол-вах'!AX14 &lt;= 'обеспеченность в кол-вах'!AY14, 0, 'обеспеченность в кол-вах'!AX14 - 'обеспеченность в кол-вах'!AY14 ) )</f>
        <v/>
      </c>
      <c r="Z14" s="3">
        <f>IF( OR( NOT( ISNUMBER( 'обеспеченность в кол-вах'!AZ14 ) ), NOT( ISNUMBER( 'обеспеченность в кол-вах'!BA14 ) ) ), "",  IF( 'обеспеченность в кол-вах'!AZ14 &lt;= 'обеспеченность в кол-вах'!BA14, 0, 'обеспеченность в кол-вах'!AZ14 - 'обеспеченность в кол-вах'!BA14 ) )</f>
        <v>0</v>
      </c>
      <c r="AA14" s="3">
        <f>IF( OR( NOT( ISNUMBER( 'обеспеченность в кол-вах'!BB14 ) ), NOT( ISNUMBER( 'обеспеченность в кол-вах'!BC14 ) ) ), "",  IF( 'обеспеченность в кол-вах'!BB14 &lt;= 'обеспеченность в кол-вах'!BC14, 0, 'обеспеченность в кол-вах'!BB14 - 'обеспеченность в кол-вах'!BC14 ) )</f>
        <v>0</v>
      </c>
      <c r="AB14" s="3">
        <f>IF( OR( NOT( ISNUMBER( 'обеспеченность в кол-вах'!BD14 ) ), NOT( ISNUMBER( 'обеспеченность в кол-вах'!BE14 ) ) ), "",  IF( 'обеспеченность в кол-вах'!BD14 &lt;= 'обеспеченность в кол-вах'!BE14, 0, 'обеспеченность в кол-вах'!BD14 - 'обеспеченность в кол-вах'!BE14 ) )</f>
        <v>0</v>
      </c>
      <c r="AC14" s="3" t="str">
        <f>IF( OR( NOT( ISNUMBER( 'обеспеченность в кол-вах'!BF14 ) ), NOT( ISNUMBER( 'обеспеченность в кол-вах'!BG14 ) ) ), "",  IF( 'обеспеченность в кол-вах'!BF14 &lt;= 'обеспеченность в кол-вах'!BG14, 0, 'обеспеченность в кол-вах'!BF14 - 'обеспеченность в кол-вах'!BG14 ) )</f>
        <v/>
      </c>
      <c r="AD14" s="3">
        <f>IF( OR( NOT( ISNUMBER( 'обеспеченность в кол-вах'!BH14 ) ), NOT( ISNUMBER( 'обеспеченность в кол-вах'!BI14 ) ) ), "",  IF( 'обеспеченность в кол-вах'!BH14 &lt;= 'обеспеченность в кол-вах'!BI14, 0, 'обеспеченность в кол-вах'!BH14 - 'обеспеченность в кол-вах'!BI14 ) )</f>
        <v>0</v>
      </c>
      <c r="AE14" s="3">
        <f>IF( OR( NOT( ISNUMBER( 'обеспеченность в кол-вах'!BJ14 ) ), NOT( ISNUMBER( 'обеспеченность в кол-вах'!BK14 ) ) ), "",  IF( 'обеспеченность в кол-вах'!BJ14 &lt;= 'обеспеченность в кол-вах'!BK14, 0, 'обеспеченность в кол-вах'!BJ14 - 'обеспеченность в кол-вах'!BK14 ) )</f>
        <v>0</v>
      </c>
      <c r="AF14" s="3" t="str">
        <f>IF( OR( NOT( ISNUMBER( 'обеспеченность в кол-вах'!BL14 ) ), NOT( ISNUMBER( 'обеспеченность в кол-вах'!BM14 ) ) ), "",  IF( 'обеспеченность в кол-вах'!BL14 &lt;= 'обеспеченность в кол-вах'!BM14, 0, 'обеспеченность в кол-вах'!BL14 - 'обеспеченность в кол-вах'!BM14 ) )</f>
        <v/>
      </c>
      <c r="AG14" s="3">
        <f>IF( OR( NOT( ISNUMBER( 'обеспеченность в кол-вах'!BN14 ) ), NOT( ISNUMBER( 'обеспеченность в кол-вах'!BO14 ) ) ), "",  IF( 'обеспеченность в кол-вах'!BN14 &lt;= 'обеспеченность в кол-вах'!BO14, 0, 'обеспеченность в кол-вах'!BN14 - 'обеспеченность в кол-вах'!BO14 ) )</f>
        <v>0</v>
      </c>
    </row>
    <row r="15" spans="1:33" ht="24" customHeight="1">
      <c r="A15" s="2" t="s">
        <v>41</v>
      </c>
      <c r="B15" s="3">
        <f>IF( OR( COUNT(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кол-вах'!X15,'обеспеченность в кол-вах'!AB15,'обеспеченность в кол-вах'!AF15,'обеспеченность в кол-вах'!AJ15,'обеспеченность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 = 0, COUNT( 'обеспеченность в кол-вах'!C15,'обеспеченность в кол-вах'!E15,'обеспеченность в кол-вах'!G15,'обеспеченность в кол-вах'!M15,'обеспеченность в кол-вах'!O15,'обеспеченность в кол-вах'!Q15,'обеспеченность в кол-вах'!S15,'обеспеченность в кол-вах'!U15,'обеспеченность в кол-вах'!Y15,'обеспеченность в кол-вах'!AC15,'обеспеченность в кол-вах'!AG15,'обеспеченность в кол-вах'!AK15,'обеспеченность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кол-вах'!BI15,'обеспеченность в кол-вах'!BK15,'обеспеченность в кол-вах'!BM15,'обеспеченность в кол-вах'!BO6 ) = 0 ), "", IF( SUM(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кол-вах'!X15,'обеспеченность в кол-вах'!AB15,'обеспеченность в кол-вах'!AF15,'обеспеченность в кол-вах'!AJ15,'обеспеченность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 = 0, "", ROUND( 100 * SUM( 'обеспеченность в кол-вах'!C15,'обеспеченность в кол-вах'!E15,'обеспеченность в кол-вах'!G15,'обеспеченность в кол-вах'!M15,'обеспеченность в кол-вах'!O15,'обеспеченность в кол-вах'!Q15,'обеспеченность в кол-вах'!S15,'обеспеченность в кол-вах'!U15,'обеспеченность в кол-вах'!Y15,'обеспеченность в кол-вах'!AC15,'обеспеченность в кол-вах'!AG15,'обеспеченность в кол-вах'!AK15,'обеспеченность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кол-вах'!BI15,'обеспеченность в кол-вах'!BK15,'обеспеченность в кол-вах'!BM15,'обеспеченность в кол-вах'!BO6 ) / SUM(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кол-вах'!X15,'обеспеченность в кол-вах'!AB15,'обеспеченность в кол-вах'!AF15,'обеспеченность в кол-вах'!AJ15,'обеспеченность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кол-вах'!BN6 ), 2 ) )  )</f>
        <v>118.88</v>
      </c>
      <c r="C15" s="3">
        <f>IF( OR( COUNT(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кол-вах'!Z15,'обеспеченность в кол-вах'!AD15,'обеспеченность в кол-вах'!AH15,'обеспеченность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 = 0, COUNT( 'обеспеченность в кол-вах'!C15,'обеспеченность в кол-вах'!E15,'обеспеченность в кол-вах'!G15,'обеспеченность в кол-вах'!M15,'обеспеченность в кол-вах'!O15,'обеспеченность в кол-вах'!Q15,'обеспеченность в кол-вах'!S15,'обеспеченность в кол-вах'!U15,'обеспеченность в кол-вах'!AA15,'обеспеченность в кол-вах'!AE15,'обеспеченность в кол-вах'!AI15,'обеспеченность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кол-вах'!BI15,'обеспеченность в кол-вах'!BK15,'обеспеченность в кол-вах'!BM15,'обеспеченность в кол-вах'!BO6 ) = 0 ), "", IF( SUM(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кол-вах'!Z15,'обеспеченность в кол-вах'!AD15,'обеспеченность в кол-вах'!AH15,'обеспеченность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 = 0, "", ROUND( 100 * SUM( 'обеспеченность в кол-вах'!C15,'обеспеченность в кол-вах'!E15,'обеспеченность в кол-вах'!G15,'обеспеченность в кол-вах'!M15,'обеспеченность в кол-вах'!O15,'обеспеченность в кол-вах'!Q15,'обеспеченность в кол-вах'!S15,'обеспеченность в кол-вах'!U15,'обеспеченность в кол-вах'!AA15,'обеспеченность в кол-вах'!AE15,'обеспеченность в кол-вах'!AI15,'обеспеченность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кол-вах'!BI15,'обеспеченность в кол-вах'!BK15,'обеспеченность в кол-вах'!BM15,'обеспеченность в кол-вах'!BO6 ) / SUM( 'обеспеченность в кол-вах'!B15,'обеспеченность в кол-вах'!D15,'обеспеченность в кол-вах'!F15,'обеспеченность в кол-вах'!L15,'обеспеченность в кол-вах'!N15,'обеспеченность в кол-вах'!P15,'обеспеченность в кол-вах'!R15,'обеспеченность в кол-вах'!T15,'обеспеченность в кол-вах'!Z15,'обеспеченность в кол-вах'!AD15,'обеспеченность в кол-вах'!AH15,'обеспеченность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кол-вах'!BH15,'обеспеченность в кол-вах'!BJ15,'обеспеченность в кол-вах'!BL15,'обеспеченность в кол-вах'!BN6 ), 2 ) )  )</f>
        <v>110.98</v>
      </c>
      <c r="D15" s="3">
        <f>IF( OR( NOT( ISNUMBER( 'обеспеченность в кол-вах'!B15 ) ), NOT( ISNUMBER( 'обеспеченность в кол-вах'!C15 ) ) ), "",  IF( 'обеспеченность в кол-вах'!B15 &lt;= 'обеспеченность в кол-вах'!C15, 0, 'обеспеченность в кол-вах'!B15 - 'обеспеченность в кол-вах'!C15 ) )</f>
        <v>0</v>
      </c>
      <c r="E15" s="3">
        <f>IF( OR( NOT( ISNUMBER( 'обеспеченность в кол-вах'!D15 ) ), NOT( ISNUMBER( 'обеспеченность в кол-вах'!E15 ) ) ), "",  IF( 'обеспеченность в кол-вах'!D15 &lt;= 'обеспеченность в кол-вах'!E15, 0, 'обеспеченность в кол-вах'!D15 - 'обеспеченность в кол-вах'!E15 ) )</f>
        <v>0</v>
      </c>
      <c r="F15" s="3">
        <f>IF( OR( NOT( ISNUMBER( 'обеспеченность в кол-вах'!F15 ) ), NOT( ISNUMBER( 'обеспеченность в кол-вах'!G15 ) ) ), "",  IF( 'обеспеченность в кол-вах'!F15 &lt;= 'обеспеченность в кол-вах'!G15, 0, 'обеспеченность в кол-вах'!F15 - 'обеспеченность в кол-вах'!G15 ) )</f>
        <v>0</v>
      </c>
      <c r="G15" s="3">
        <f>IF( OR( NOT( ISNUMBER( 'обеспеченность в кол-вах'!L15 ) ), NOT( ISNUMBER( 'обеспеченность в кол-вах'!M15 ) ) ), "",  IF( 'обеспеченность в кол-вах'!L15 &lt;= 'обеспеченность в кол-вах'!M15, 0, 'обеспеченность в кол-вах'!L15 - 'обеспеченность в кол-вах'!M15 ) )</f>
        <v>0</v>
      </c>
      <c r="H15" s="3">
        <f>IF( OR( NOT( ISNUMBER( 'обеспеченность в кол-вах'!N15 ) ), NOT( ISNUMBER( 'обеспеченность в кол-вах'!O15 ) ) ), "",  IF( 'обеспеченность в кол-вах'!N15 &lt;= 'обеспеченность в кол-вах'!O15, 0, 'обеспеченность в кол-вах'!N15 - 'обеспеченность в кол-вах'!O15 ) )</f>
        <v>0</v>
      </c>
      <c r="I15" s="3">
        <f>IF( OR( NOT( ISNUMBER( 'обеспеченность в кол-вах'!P15 ) ), NOT( ISNUMBER( 'обеспеченность в кол-вах'!Q15 ) ) ), "",  IF( 'обеспеченность в кол-вах'!P15 &lt;= 'обеспеченность в кол-вах'!Q15, 0, 'обеспеченность в кол-вах'!P15 - 'обеспеченность в кол-вах'!Q15 ) )</f>
        <v>0</v>
      </c>
      <c r="J15" s="3">
        <f>IF( OR( NOT( ISNUMBER( 'обеспеченность в кол-вах'!R15 ) ), NOT( ISNUMBER( 'обеспеченность в кол-вах'!S15 ) ) ), "",  IF( 'обеспеченность в кол-вах'!R15 &lt;= 'обеспеченность в кол-вах'!S15, 0, 'обеспеченность в кол-вах'!R15 - 'обеспеченность в кол-вах'!S15 ) )</f>
        <v>0</v>
      </c>
      <c r="K15" s="3" t="str">
        <f>IF( OR( NOT( ISNUMBER( 'обеспеченность в кол-вах'!T15 ) ), NOT( ISNUMBER( 'обеспеченность в кол-вах'!U15 ) ) ), "",  IF( 'обеспеченность в кол-вах'!T15 &lt;= 'обеспеченность в кол-вах'!U15, 0, 'обеспеченность в кол-вах'!T15 - 'обеспеченность в кол-вах'!U15 ) )</f>
        <v/>
      </c>
      <c r="L15" s="3" t="str">
        <f>IF( OR( NOT( ISNUMBER( 'обеспеченность в кол-вах'!X15 ) ), NOT( ISNUMBER( 'обеспеченность в кол-вах'!Y15 ) ) ), "",  IF( 'обеспеченность в кол-вах'!X15 &lt;= 'обеспеченность в кол-вах'!Y15, 0, 'обеспеченность в кол-вах'!X15 - 'обеспеченность в кол-вах'!Y15 ) )</f>
        <v/>
      </c>
      <c r="M15" s="3" t="str">
        <f>IF( OR( NOT( ISNUMBER( 'обеспеченность в кол-вах'!Z15 ) ), NOT( ISNUMBER( 'обеспеченность в кол-вах'!AA15 ) ) ), "",  IF( 'обеспеченность в кол-вах'!Z15 &lt;= 'обеспеченность в кол-вах'!AA15, 0, 'обеспеченность в кол-вах'!Z15 - 'обеспеченность в кол-вах'!AA15 ) )</f>
        <v/>
      </c>
      <c r="N15" s="3">
        <f>IF( OR( NOT( ISNUMBER( 'обеспеченность в кол-вах'!AB15 ) ), NOT( ISNUMBER( 'обеспеченность в кол-вах'!AC15 ) ) ), "",  IF( 'обеспеченность в кол-вах'!AB15 &lt;= 'обеспеченность в кол-вах'!AC15, 0, 'обеспеченность в кол-вах'!AB15 - 'обеспеченность в кол-вах'!AC15 ) )</f>
        <v>1</v>
      </c>
      <c r="O15" s="3">
        <f>IF( OR( NOT( ISNUMBER( 'обеспеченность в кол-вах'!AD15 ) ), NOT( ISNUMBER( 'обеспеченность в кол-вах'!AE15 ) ) ), "",  IF( 'обеспеченность в кол-вах'!AD15 &lt;= 'обеспеченность в кол-вах'!AE15, 0, 'обеспеченность в кол-вах'!AD15 - 'обеспеченность в кол-вах'!AE15 ) )</f>
        <v>31</v>
      </c>
      <c r="P15" s="3" t="str">
        <f>IF( OR( NOT( ISNUMBER( 'обеспеченность в кол-вах'!AF15 ) ), NOT( ISNUMBER( 'обеспеченность в кол-вах'!AG15 ) ) ), "",  IF( 'обеспеченность в кол-вах'!AF15 &lt;= 'обеспеченность в кол-вах'!AG15, 0, 'обеспеченность в кол-вах'!AF15 - 'обеспеченность в кол-вах'!AG15 ) )</f>
        <v/>
      </c>
      <c r="Q15" s="3" t="str">
        <f>IF( OR( NOT( ISNUMBER( 'обеспеченность в кол-вах'!AH15 ) ), NOT( ISNUMBER( 'обеспеченность в кол-вах'!AI15 ) ) ), "",  IF( 'обеспеченность в кол-вах'!AH15 &lt;= 'обеспеченность в кол-вах'!AI15, 0, 'обеспеченность в кол-вах'!AH15 - 'обеспеченность в кол-вах'!AI15 ) )</f>
        <v/>
      </c>
      <c r="R15" s="3">
        <f>IF( OR( NOT( ISNUMBER( 'обеспеченность в кол-вах'!AJ15 ) ), NOT( ISNUMBER( 'обеспеченность в кол-вах'!AK15 ) ) ), "",  IF( 'обеспеченность в кол-вах'!AJ15 &lt;= 'обеспеченность в кол-вах'!AK15, 0, 'обеспеченность в кол-вах'!AJ15 - 'обеспеченность в кол-вах'!AK15 ) )</f>
        <v>22</v>
      </c>
      <c r="S15" s="3">
        <f>IF( OR( NOT( ISNUMBER( 'обеспеченность в кол-вах'!AL15 ) ), NOT( ISNUMBER( 'обеспеченность в кол-вах'!AM15 ) ) ), "",  IF( 'обеспеченность в кол-вах'!AL15 &lt;= 'обеспеченность в кол-вах'!AM15, 0, 'обеспеченность в кол-вах'!AL15 - 'обеспеченность в кол-вах'!AM15 ) )</f>
        <v>52</v>
      </c>
      <c r="T15" s="3">
        <f>IF( OR( NOT( ISNUMBER( 'обеспеченность в кол-вах'!AN15 ) ), NOT( ISNUMBER( 'обеспеченность в кол-вах'!AO15 ) ) ), "",  IF( 'обеспеченность в кол-вах'!AN15 &lt;= 'обеспеченность в кол-вах'!AO15, 0, 'обеспеченность в кол-вах'!AN15 - 'обеспеченность в кол-вах'!AO15 ) )</f>
        <v>0</v>
      </c>
      <c r="U15" s="3">
        <f>IF( OR( NOT( ISNUMBER( 'обеспеченность в кол-вах'!AP15 ) ), NOT( ISNUMBER( 'обеспеченность в кол-вах'!AQ15 ) ) ), "",  IF( 'обеспеченность в кол-вах'!AP15 &lt;= 'обеспеченность в кол-вах'!AQ15, 0, 'обеспеченность в кол-вах'!AP15 - 'обеспеченность в кол-вах'!AQ15 ) )</f>
        <v>0</v>
      </c>
      <c r="V15" s="3">
        <f>IF( OR( NOT( ISNUMBER( 'обеспеченность в кол-вах'!AR15 ) ), NOT( ISNUMBER( 'обеспеченность в кол-вах'!AS15 ) ) ), "",  IF( 'обеспеченность в кол-вах'!AR15 &lt;= 'обеспеченность в кол-вах'!AS15, 0, 'обеспеченность в кол-вах'!AR15 - 'обеспеченность в кол-вах'!AS15 ) )</f>
        <v>0</v>
      </c>
      <c r="W15" s="3" t="str">
        <f>IF( OR( NOT( ISNUMBER( 'обеспеченность в кол-вах'!AT15 ) ), NOT( ISNUMBER( 'обеспеченность в кол-вах'!AU15 ) ) ), "",  IF( 'обеспеченность в кол-вах'!AT15 &lt;= 'обеспеченность в кол-вах'!AU15, 0, 'обеспеченность в кол-вах'!AT15 - 'обеспеченность в кол-вах'!AU15 ) )</f>
        <v/>
      </c>
      <c r="X15" s="3" t="str">
        <f>IF( OR( NOT( ISNUMBER( 'обеспеченность в кол-вах'!AV15 ) ), NOT( ISNUMBER( 'обеспеченность в кол-вах'!AW15 ) ) ), "",  IF( 'обеспеченность в кол-вах'!AV15 &lt;= 'обеспеченность в кол-вах'!AW15, 0, 'обеспеченность в кол-вах'!AV15 - 'обеспеченность в кол-вах'!AW15 ) )</f>
        <v/>
      </c>
      <c r="Y15" s="3" t="str">
        <f>IF( OR( NOT( ISNUMBER( 'обеспеченность в кол-вах'!AX15 ) ), NOT( ISNUMBER( 'обеспеченность в кол-вах'!AY15 ) ) ), "",  IF( 'обеспеченность в кол-вах'!AX15 &lt;= 'обеспеченность в кол-вах'!AY15, 0, 'обеспеченность в кол-вах'!AX15 - 'обеспеченность в кол-вах'!AY15 ) )</f>
        <v/>
      </c>
      <c r="Z15" s="3">
        <f>IF( OR( NOT( ISNUMBER( 'обеспеченность в кол-вах'!AZ15 ) ), NOT( ISNUMBER( 'обеспеченность в кол-вах'!BA15 ) ) ), "",  IF( 'обеспеченность в кол-вах'!AZ15 &lt;= 'обеспеченность в кол-вах'!BA15, 0, 'обеспеченность в кол-вах'!AZ15 - 'обеспеченность в кол-вах'!BA15 ) )</f>
        <v>0</v>
      </c>
      <c r="AA15" s="3">
        <f>IF( OR( NOT( ISNUMBER( 'обеспеченность в кол-вах'!BB15 ) ), NOT( ISNUMBER( 'обеспеченность в кол-вах'!BC15 ) ) ), "",  IF( 'обеспеченность в кол-вах'!BB15 &lt;= 'обеспеченность в кол-вах'!BC15, 0, 'обеспеченность в кол-вах'!BB15 - 'обеспеченность в кол-вах'!BC15 ) )</f>
        <v>0</v>
      </c>
      <c r="AB15" s="3">
        <f>IF( OR( NOT( ISNUMBER( 'обеспеченность в кол-вах'!BD15 ) ), NOT( ISNUMBER( 'обеспеченность в кол-вах'!BE15 ) ) ), "",  IF( 'обеспеченность в кол-вах'!BD15 &lt;= 'обеспеченность в кол-вах'!BE15, 0, 'обеспеченность в кол-вах'!BD15 - 'обеспеченность в кол-вах'!BE15 ) )</f>
        <v>0</v>
      </c>
      <c r="AC15" s="3" t="str">
        <f>IF( OR( NOT( ISNUMBER( 'обеспеченность в кол-вах'!BF15 ) ), NOT( ISNUMBER( 'обеспеченность в кол-вах'!BG15 ) ) ), "",  IF( 'обеспеченность в кол-вах'!BF15 &lt;= 'обеспеченность в кол-вах'!BG15, 0, 'обеспеченность в кол-вах'!BF15 - 'обеспеченность в кол-вах'!BG15 ) )</f>
        <v/>
      </c>
      <c r="AD15" s="3">
        <f>IF( OR( NOT( ISNUMBER( 'обеспеченность в кол-вах'!BH15 ) ), NOT( ISNUMBER( 'обеспеченность в кол-вах'!BI15 ) ) ), "",  IF( 'обеспеченность в кол-вах'!BH15 &lt;= 'обеспеченность в кол-вах'!BI15, 0, 'обеспеченность в кол-вах'!BH15 - 'обеспеченность в кол-вах'!BI15 ) )</f>
        <v>0</v>
      </c>
      <c r="AE15" s="3">
        <f>IF( OR( NOT( ISNUMBER( 'обеспеченность в кол-вах'!BJ15 ) ), NOT( ISNUMBER( 'обеспеченность в кол-вах'!BK15 ) ) ), "",  IF( 'обеспеченность в кол-вах'!BJ15 &lt;= 'обеспеченность в кол-вах'!BK15, 0, 'обеспеченность в кол-вах'!BJ15 - 'обеспеченность в кол-вах'!BK15 ) )</f>
        <v>0</v>
      </c>
      <c r="AF15" s="3" t="str">
        <f>IF( OR( NOT( ISNUMBER( 'обеспеченность в кол-вах'!BL15 ) ), NOT( ISNUMBER( 'обеспеченность в кол-вах'!BM15 ) ) ), "",  IF( 'обеспеченность в кол-вах'!BL15 &lt;= 'обеспеченность в кол-вах'!BM15, 0, 'обеспеченность в кол-вах'!BL15 - 'обеспеченность в кол-вах'!BM15 ) )</f>
        <v/>
      </c>
      <c r="AG15" s="3">
        <f>IF( OR( NOT( ISNUMBER( 'обеспеченность в кол-вах'!BN15 ) ), NOT( ISNUMBER( 'обеспеченность в кол-вах'!BO15 ) ) ), "",  IF( 'обеспеченность в кол-вах'!BN15 &lt;= 'обеспеченность в кол-вах'!BO15, 0, 'обеспеченность в кол-вах'!BN15 - 'обеспеченность в кол-вах'!BO15 ) )</f>
        <v>0</v>
      </c>
    </row>
    <row r="16" spans="1:33" ht="24" customHeight="1">
      <c r="A16" s="2" t="s">
        <v>42</v>
      </c>
      <c r="B16" s="4">
        <f>IF( OR( COUNT(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кол-вах'!X16,'обеспеченность в кол-вах'!AB16,'обеспеченность в кол-вах'!AF16,'обеспеченность в кол-вах'!AJ16,'обеспеченность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 = 0, COUNT( 'обеспеченность в кол-вах'!C16,'обеспеченность в кол-вах'!E16,'обеспеченность в кол-вах'!G16,'обеспеченность в кол-вах'!M16,'обеспеченность в кол-вах'!O16,'обеспеченность в кол-вах'!Q16,'обеспеченность в кол-вах'!S16,'обеспеченность в кол-вах'!U16,'обеспеченность в кол-вах'!Y16,'обеспеченность в кол-вах'!AC16,'обеспеченность в кол-вах'!AG16,'обеспеченность в кол-вах'!AK16,'обеспеченность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кол-вах'!BI16,'обеспеченность в кол-вах'!BK16,'обеспеченность в кол-вах'!BM16,'обеспеченность в кол-вах'!BO6 ) = 0 ), "", IF( SUM(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кол-вах'!X16,'обеспеченность в кол-вах'!AB16,'обеспеченность в кол-вах'!AF16,'обеспеченность в кол-вах'!AJ16,'обеспеченность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 = 0, "", ROUND( 100 * SUM( 'обеспеченность в кол-вах'!C16,'обеспеченность в кол-вах'!E16,'обеспеченность в кол-вах'!G16,'обеспеченность в кол-вах'!M16,'обеспеченность в кол-вах'!O16,'обеспеченность в кол-вах'!Q16,'обеспеченность в кол-вах'!S16,'обеспеченность в кол-вах'!U16,'обеспеченность в кол-вах'!Y16,'обеспеченность в кол-вах'!AC16,'обеспеченность в кол-вах'!AG16,'обеспеченность в кол-вах'!AK16,'обеспеченность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кол-вах'!BI16,'обеспеченность в кол-вах'!BK16,'обеспеченность в кол-вах'!BM16,'обеспеченность в кол-вах'!BO6 ) / SUM(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кол-вах'!X16,'обеспеченность в кол-вах'!AB16,'обеспеченность в кол-вах'!AF16,'обеспеченность в кол-вах'!AJ16,'обеспеченность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кол-вах'!BN6 ), 2 ) )  )</f>
        <v>122.05</v>
      </c>
      <c r="C16" s="4">
        <f>IF( OR( COUNT(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кол-вах'!Z16,'обеспеченность в кол-вах'!AD16,'обеспеченность в кол-вах'!AH16,'обеспеченность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 = 0, COUNT( 'обеспеченность в кол-вах'!C16,'обеспеченность в кол-вах'!E16,'обеспеченность в кол-вах'!G16,'обеспеченность в кол-вах'!M16,'обеспеченность в кол-вах'!O16,'обеспеченность в кол-вах'!Q16,'обеспеченность в кол-вах'!S16,'обеспеченность в кол-вах'!U16,'обеспеченность в кол-вах'!AA16,'обеспеченность в кол-вах'!AE16,'обеспеченность в кол-вах'!AI16,'обеспеченность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кол-вах'!BI16,'обеспеченность в кол-вах'!BK16,'обеспеченность в кол-вах'!BM16,'обеспеченность в кол-вах'!BO6 ) = 0 ), "", IF( SUM(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кол-вах'!Z16,'обеспеченность в кол-вах'!AD16,'обеспеченность в кол-вах'!AH16,'обеспеченность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 = 0, "", ROUND( 100 * SUM( 'обеспеченность в кол-вах'!C16,'обеспеченность в кол-вах'!E16,'обеспеченность в кол-вах'!G16,'обеспеченность в кол-вах'!M16,'обеспеченность в кол-вах'!O16,'обеспеченность в кол-вах'!Q16,'обеспеченность в кол-вах'!S16,'обеспеченность в кол-вах'!U16,'обеспеченность в кол-вах'!AA16,'обеспеченность в кол-вах'!AE16,'обеспеченность в кол-вах'!AI16,'обеспеченность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кол-вах'!BI16,'обеспеченность в кол-вах'!BK16,'обеспеченность в кол-вах'!BM16,'обеспеченность в кол-вах'!BO6 ) / SUM( 'обеспеченность в кол-вах'!B16,'обеспеченность в кол-вах'!D16,'обеспеченность в кол-вах'!F16,'обеспеченность в кол-вах'!L16,'обеспеченность в кол-вах'!N16,'обеспеченность в кол-вах'!P16,'обеспеченность в кол-вах'!R16,'обеспеченность в кол-вах'!T16,'обеспеченность в кол-вах'!Z16,'обеспеченность в кол-вах'!AD16,'обеспеченность в кол-вах'!AH16,'обеспеченность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кол-вах'!BH16,'обеспеченность в кол-вах'!BJ16,'обеспеченность в кол-вах'!BL16,'обеспеченность в кол-вах'!BN6 ), 2 ) )  )</f>
        <v>106.64</v>
      </c>
      <c r="D16" s="4">
        <f t="shared" ref="D16:AG16" si="1">IF( COUNT( D11:D15 ) = 0, "", SUM( D11:D15 ) 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 t="str">
        <f t="shared" si="1"/>
        <v/>
      </c>
      <c r="L16" s="4">
        <f t="shared" si="1"/>
        <v>19</v>
      </c>
      <c r="M16" s="4">
        <f t="shared" si="1"/>
        <v>133</v>
      </c>
      <c r="N16" s="4">
        <f t="shared" si="1"/>
        <v>1</v>
      </c>
      <c r="O16" s="4">
        <f t="shared" si="1"/>
        <v>128</v>
      </c>
      <c r="P16" s="4">
        <f t="shared" si="1"/>
        <v>53</v>
      </c>
      <c r="Q16" s="4">
        <f t="shared" si="1"/>
        <v>163</v>
      </c>
      <c r="R16" s="4">
        <f t="shared" si="1"/>
        <v>98</v>
      </c>
      <c r="S16" s="4">
        <f t="shared" si="1"/>
        <v>266</v>
      </c>
      <c r="T16" s="4">
        <f t="shared" si="1"/>
        <v>0</v>
      </c>
      <c r="U16" s="4">
        <f t="shared" si="1"/>
        <v>1</v>
      </c>
      <c r="V16" s="4">
        <f t="shared" si="1"/>
        <v>0</v>
      </c>
      <c r="W16" s="4" t="str">
        <f t="shared" si="1"/>
        <v/>
      </c>
      <c r="X16" s="4" t="str">
        <f t="shared" si="1"/>
        <v/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">
        <f t="shared" si="1"/>
        <v>0</v>
      </c>
      <c r="AC16" s="4" t="str">
        <f t="shared" si="1"/>
        <v/>
      </c>
      <c r="AD16" s="4">
        <f t="shared" si="1"/>
        <v>0</v>
      </c>
      <c r="AE16" s="4">
        <f t="shared" si="1"/>
        <v>0</v>
      </c>
      <c r="AF16" s="4" t="str">
        <f t="shared" si="1"/>
        <v/>
      </c>
      <c r="AG16" s="4">
        <f t="shared" si="1"/>
        <v>0</v>
      </c>
    </row>
    <row r="17" spans="1:43" ht="24" customHeight="1">
      <c r="A17" s="2" t="s">
        <v>43</v>
      </c>
      <c r="B17" s="3">
        <f>IF( OR( COUNT(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кол-вах'!X17,'обеспеченность в кол-вах'!AB17,'обеспеченность в кол-вах'!AF17,'обеспеченность в кол-вах'!AJ17,'обеспеченность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 = 0, COUNT( 'обеспеченность в кол-вах'!C17,'обеспеченность в кол-вах'!E17,'обеспеченность в кол-вах'!G17,'обеспеченность в кол-вах'!M17,'обеспеченность в кол-вах'!O17,'обеспеченность в кол-вах'!Q17,'обеспеченность в кол-вах'!S17,'обеспеченность в кол-вах'!U17,'обеспеченность в кол-вах'!Y17,'обеспеченность в кол-вах'!AC17,'обеспеченность в кол-вах'!AG17,'обеспеченность в кол-вах'!AK17,'обеспеченность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кол-вах'!BI17,'обеспеченность в кол-вах'!BK17,'обеспеченность в кол-вах'!BM17,'обеспеченность в кол-вах'!BO6 ) = 0 ), "", IF( SUM(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кол-вах'!X17,'обеспеченность в кол-вах'!AB17,'обеспеченность в кол-вах'!AF17,'обеспеченность в кол-вах'!AJ17,'обеспеченность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 = 0, "", ROUND( 100 * SUM( 'обеспеченность в кол-вах'!C17,'обеспеченность в кол-вах'!E17,'обеспеченность в кол-вах'!G17,'обеспеченность в кол-вах'!M17,'обеспеченность в кол-вах'!O17,'обеспеченность в кол-вах'!Q17,'обеспеченность в кол-вах'!S17,'обеспеченность в кол-вах'!U17,'обеспеченность в кол-вах'!Y17,'обеспеченность в кол-вах'!AC17,'обеспеченность в кол-вах'!AG17,'обеспеченность в кол-вах'!AK17,'обеспеченность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кол-вах'!BI17,'обеспеченность в кол-вах'!BK17,'обеспеченность в кол-вах'!BM17,'обеспеченность в кол-вах'!BO6 ) / SUM(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кол-вах'!X17,'обеспеченность в кол-вах'!AB17,'обеспеченность в кол-вах'!AF17,'обеспеченность в кол-вах'!AJ17,'обеспеченность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кол-вах'!BN6 ), 2 ) )  )</f>
        <v>125.83</v>
      </c>
      <c r="C17" s="3">
        <f>IF( OR( COUNT(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кол-вах'!Z17,'обеспеченность в кол-вах'!AD17,'обеспеченность в кол-вах'!AH17,'обеспеченность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 = 0, COUNT( 'обеспеченность в кол-вах'!C17,'обеспеченность в кол-вах'!E17,'обеспеченность в кол-вах'!G17,'обеспеченность в кол-вах'!M17,'обеспеченность в кол-вах'!O17,'обеспеченность в кол-вах'!Q17,'обеспеченность в кол-вах'!S17,'обеспеченность в кол-вах'!U17,'обеспеченность в кол-вах'!AA17,'обеспеченность в кол-вах'!AE17,'обеспеченность в кол-вах'!AI17,'обеспеченность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кол-вах'!BI17,'обеспеченность в кол-вах'!BK17,'обеспеченность в кол-вах'!BM17,'обеспеченность в кол-вах'!BO6 ) = 0 ), "", IF( SUM(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кол-вах'!Z17,'обеспеченность в кол-вах'!AD17,'обеспеченность в кол-вах'!AH17,'обеспеченность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 = 0, "", ROUND( 100 * SUM( 'обеспеченность в кол-вах'!C17,'обеспеченность в кол-вах'!E17,'обеспеченность в кол-вах'!G17,'обеспеченность в кол-вах'!M17,'обеспеченность в кол-вах'!O17,'обеспеченность в кол-вах'!Q17,'обеспеченность в кол-вах'!S17,'обеспеченность в кол-вах'!U17,'обеспеченность в кол-вах'!AA17,'обеспеченность в кол-вах'!AE17,'обеспеченность в кол-вах'!AI17,'обеспеченность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кол-вах'!BI17,'обеспеченность в кол-вах'!BK17,'обеспеченность в кол-вах'!BM17,'обеспеченность в кол-вах'!BO6 ) / SUM( 'обеспеченность в кол-вах'!B17,'обеспеченность в кол-вах'!D17,'обеспеченность в кол-вах'!F17,'обеспеченность в кол-вах'!L17,'обеспеченность в кол-вах'!N17,'обеспеченность в кол-вах'!P17,'обеспеченность в кол-вах'!R17,'обеспеченность в кол-вах'!T17,'обеспеченность в кол-вах'!Z17,'обеспеченность в кол-вах'!AD17,'обеспеченность в кол-вах'!AH17,'обеспеченность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кол-вах'!BH17,'обеспеченность в кол-вах'!BJ17,'обеспеченность в кол-вах'!BL17,'обеспеченность в кол-вах'!BN6 ), 2 ) )  )</f>
        <v>125.83</v>
      </c>
      <c r="D17" s="3">
        <f>IF( OR( NOT( ISNUMBER( 'обеспеченность в кол-вах'!B17 ) ), NOT( ISNUMBER( 'обеспеченность в кол-вах'!C17 ) ) ), "",  IF( 'обеспеченность в кол-вах'!B17 &lt;= 'обеспеченность в кол-вах'!C17, 0, 'обеспеченность в кол-вах'!B17 - 'обеспеченность в кол-вах'!C17 ) )</f>
        <v>0</v>
      </c>
      <c r="E17" s="3" t="str">
        <f>IF( OR( NOT( ISNUMBER( 'обеспеченность в кол-вах'!D17 ) ), NOT( ISNUMBER( 'обеспеченность в кол-вах'!E17 ) ) ), "",  IF( 'обеспеченность в кол-вах'!D17 &lt;= 'обеспеченность в кол-вах'!E17, 0, 'обеспеченность в кол-вах'!D17 - 'обеспеченность в кол-вах'!E17 ) )</f>
        <v/>
      </c>
      <c r="F17" s="3">
        <f>IF( OR( NOT( ISNUMBER( 'обеспеченность в кол-вах'!F17 ) ), NOT( ISNUMBER( 'обеспеченность в кол-вах'!G17 ) ) ), "",  IF( 'обеспеченность в кол-вах'!F17 &lt;= 'обеспеченность в кол-вах'!G17, 0, 'обеспеченность в кол-вах'!F17 - 'обеспеченность в кол-вах'!G17 ) )</f>
        <v>0</v>
      </c>
      <c r="G17" s="3">
        <f>IF( OR( NOT( ISNUMBER( 'обеспеченность в кол-вах'!L17 ) ), NOT( ISNUMBER( 'обеспеченность в кол-вах'!M17 ) ) ), "",  IF( 'обеспеченность в кол-вах'!L17 &lt;= 'обеспеченность в кол-вах'!M17, 0, 'обеспеченность в кол-вах'!L17 - 'обеспеченность в кол-вах'!M17 ) )</f>
        <v>0</v>
      </c>
      <c r="H17" s="3">
        <f>IF( OR( NOT( ISNUMBER( 'обеспеченность в кол-вах'!N17 ) ), NOT( ISNUMBER( 'обеспеченность в кол-вах'!O17 ) ) ), "",  IF( 'обеспеченность в кол-вах'!N17 &lt;= 'обеспеченность в кол-вах'!O17, 0, 'обеспеченность в кол-вах'!N17 - 'обеспеченность в кол-вах'!O17 ) )</f>
        <v>0</v>
      </c>
      <c r="I17" s="3">
        <f>IF( OR( NOT( ISNUMBER( 'обеспеченность в кол-вах'!P17 ) ), NOT( ISNUMBER( 'обеспеченность в кол-вах'!Q17 ) ) ), "",  IF( 'обеспеченность в кол-вах'!P17 &lt;= 'обеспеченность в кол-вах'!Q17, 0, 'обеспеченность в кол-вах'!P17 - 'обеспеченность в кол-вах'!Q17 ) )</f>
        <v>0</v>
      </c>
      <c r="J17" s="3">
        <f>IF( OR( NOT( ISNUMBER( 'обеспеченность в кол-вах'!R17 ) ), NOT( ISNUMBER( 'обеспеченность в кол-вах'!S17 ) ) ), "",  IF( 'обеспеченность в кол-вах'!R17 &lt;= 'обеспеченность в кол-вах'!S17, 0, 'обеспеченность в кол-вах'!R17 - 'обеспеченность в кол-вах'!S17 ) )</f>
        <v>0</v>
      </c>
      <c r="K17" s="3" t="str">
        <f>IF( OR( NOT( ISNUMBER( 'обеспеченность в кол-вах'!T17 ) ), NOT( ISNUMBER( 'обеспеченность в кол-вах'!U17 ) ) ), "",  IF( 'обеспеченность в кол-вах'!T17 &lt;= 'обеспеченность в кол-вах'!U17, 0, 'обеспеченность в кол-вах'!T17 - 'обеспеченность в кол-вах'!U17 ) )</f>
        <v/>
      </c>
      <c r="L17" s="3" t="str">
        <f>IF( OR( NOT( ISNUMBER( 'обеспеченность в кол-вах'!X17 ) ), NOT( ISNUMBER( 'обеспеченность в кол-вах'!Y17 ) ) ), "",  IF( 'обеспеченность в кол-вах'!X17 &lt;= 'обеспеченность в кол-вах'!Y17, 0, 'обеспеченность в кол-вах'!X17 - 'обеспеченность в кол-вах'!Y17 ) )</f>
        <v/>
      </c>
      <c r="M17" s="3" t="str">
        <f>IF( OR( NOT( ISNUMBER( 'обеспеченность в кол-вах'!Z17 ) ), NOT( ISNUMBER( 'обеспеченность в кол-вах'!AA17 ) ) ), "",  IF( 'обеспеченность в кол-вах'!Z17 &lt;= 'обеспеченность в кол-вах'!AA17, 0, 'обеспеченность в кол-вах'!Z17 - 'обеспеченность в кол-вах'!AA17 ) )</f>
        <v/>
      </c>
      <c r="N17" s="3">
        <f>IF( OR( NOT( ISNUMBER( 'обеспеченность в кол-вах'!AB17 ) ), NOT( ISNUMBER( 'обеспеченность в кол-вах'!AC17 ) ) ), "",  IF( 'обеспеченность в кол-вах'!AB17 &lt;= 'обеспеченность в кол-вах'!AC17, 0, 'обеспеченность в кол-вах'!AB17 - 'обеспеченность в кол-вах'!AC17 ) )</f>
        <v>0</v>
      </c>
      <c r="O17" s="3">
        <f>IF( OR( NOT( ISNUMBER( 'обеспеченность в кол-вах'!AD17 ) ), NOT( ISNUMBER( 'обеспеченность в кол-вах'!AE17 ) ) ), "",  IF( 'обеспеченность в кол-вах'!AD17 &lt;= 'обеспеченность в кол-вах'!AE17, 0, 'обеспеченность в кол-вах'!AD17 - 'обеспеченность в кол-вах'!AE17 ) )</f>
        <v>0</v>
      </c>
      <c r="P17" s="3" t="str">
        <f>IF( OR( NOT( ISNUMBER( 'обеспеченность в кол-вах'!AF17 ) ), NOT( ISNUMBER( 'обеспеченность в кол-вах'!AG17 ) ) ), "",  IF( 'обеспеченность в кол-вах'!AF17 &lt;= 'обеспеченность в кол-вах'!AG17, 0, 'обеспеченность в кол-вах'!AF17 - 'обеспеченность в кол-вах'!AG17 ) )</f>
        <v/>
      </c>
      <c r="Q17" s="3" t="str">
        <f>IF( OR( NOT( ISNUMBER( 'обеспеченность в кол-вах'!AH17 ) ), NOT( ISNUMBER( 'обеспеченность в кол-вах'!AI17 ) ) ), "",  IF( 'обеспеченность в кол-вах'!AH17 &lt;= 'обеспеченность в кол-вах'!AI17, 0, 'обеспеченность в кол-вах'!AH17 - 'обеспеченность в кол-вах'!AI17 ) )</f>
        <v/>
      </c>
      <c r="R17" s="3">
        <f>IF( OR( NOT( ISNUMBER( 'обеспеченность в кол-вах'!AJ17 ) ), NOT( ISNUMBER( 'обеспеченность в кол-вах'!AK17 ) ) ), "",  IF( 'обеспеченность в кол-вах'!AJ17 &lt;= 'обеспеченность в кол-вах'!AK17, 0, 'обеспеченность в кол-вах'!AJ17 - 'обеспеченность в кол-вах'!AK17 ) )</f>
        <v>12</v>
      </c>
      <c r="S17" s="3">
        <f>IF( OR( NOT( ISNUMBER( 'обеспеченность в кол-вах'!AL17 ) ), NOT( ISNUMBER( 'обеспеченность в кол-вах'!AM17 ) ) ), "",  IF( 'обеспеченность в кол-вах'!AL17 &lt;= 'обеспеченность в кол-вах'!AM17, 0, 'обеспеченность в кол-вах'!AL17 - 'обеспеченность в кол-вах'!AM17 ) )</f>
        <v>12</v>
      </c>
      <c r="T17" s="3">
        <f>IF( OR( NOT( ISNUMBER( 'обеспеченность в кол-вах'!AN17 ) ), NOT( ISNUMBER( 'обеспеченность в кол-вах'!AO17 ) ) ), "",  IF( 'обеспеченность в кол-вах'!AN17 &lt;= 'обеспеченность в кол-вах'!AO17, 0, 'обеспеченность в кол-вах'!AN17 - 'обеспеченность в кол-вах'!AO17 ) )</f>
        <v>0</v>
      </c>
      <c r="U17" s="3">
        <f>IF( OR( NOT( ISNUMBER( 'обеспеченность в кол-вах'!AP17 ) ), NOT( ISNUMBER( 'обеспеченность в кол-вах'!AQ17 ) ) ), "",  IF( 'обеспеченность в кол-вах'!AP17 &lt;= 'обеспеченность в кол-вах'!AQ17, 0, 'обеспеченность в кол-вах'!AP17 - 'обеспеченность в кол-вах'!AQ17 ) )</f>
        <v>0</v>
      </c>
      <c r="V17" s="3">
        <f>IF( OR( NOT( ISNUMBER( 'обеспеченность в кол-вах'!AR17 ) ), NOT( ISNUMBER( 'обеспеченность в кол-вах'!AS17 ) ) ), "",  IF( 'обеспеченность в кол-вах'!AR17 &lt;= 'обеспеченность в кол-вах'!AS17, 0, 'обеспеченность в кол-вах'!AR17 - 'обеспеченность в кол-вах'!AS17 ) )</f>
        <v>0</v>
      </c>
      <c r="W17" s="3" t="str">
        <f>IF( OR( NOT( ISNUMBER( 'обеспеченность в кол-вах'!AT17 ) ), NOT( ISNUMBER( 'обеспеченность в кол-вах'!AU17 ) ) ), "",  IF( 'обеспеченность в кол-вах'!AT17 &lt;= 'обеспеченность в кол-вах'!AU17, 0, 'обеспеченность в кол-вах'!AT17 - 'обеспеченность в кол-вах'!AU17 ) )</f>
        <v/>
      </c>
      <c r="X17" s="3">
        <f>IF( OR( NOT( ISNUMBER( 'обеспеченность в кол-вах'!AV17 ) ), NOT( ISNUMBER( 'обеспеченность в кол-вах'!AW17 ) ) ), "",  IF( 'обеспеченность в кол-вах'!AV17 &lt;= 'обеспеченность в кол-вах'!AW17, 0, 'обеспеченность в кол-вах'!AV17 - 'обеспеченность в кол-вах'!AW17 ) )</f>
        <v>0</v>
      </c>
      <c r="Y17" s="3" t="str">
        <f>IF( OR( NOT( ISNUMBER( 'обеспеченность в кол-вах'!AX17 ) ), NOT( ISNUMBER( 'обеспеченность в кол-вах'!AY17 ) ) ), "",  IF( 'обеспеченность в кол-вах'!AX17 &lt;= 'обеспеченность в кол-вах'!AY17, 0, 'обеспеченность в кол-вах'!AX17 - 'обеспеченность в кол-вах'!AY17 ) )</f>
        <v/>
      </c>
      <c r="Z17" s="3">
        <f>IF( OR( NOT( ISNUMBER( 'обеспеченность в кол-вах'!AZ17 ) ), NOT( ISNUMBER( 'обеспеченность в кол-вах'!BA17 ) ) ), "",  IF( 'обеспеченность в кол-вах'!AZ17 &lt;= 'обеспеченность в кол-вах'!BA17, 0, 'обеспеченность в кол-вах'!AZ17 - 'обеспеченность в кол-вах'!BA17 ) )</f>
        <v>0</v>
      </c>
      <c r="AA17" s="3">
        <f>IF( OR( NOT( ISNUMBER( 'обеспеченность в кол-вах'!BB17 ) ), NOT( ISNUMBER( 'обеспеченность в кол-вах'!BC17 ) ) ), "",  IF( 'обеспеченность в кол-вах'!BB17 &lt;= 'обеспеченность в кол-вах'!BC17, 0, 'обеспеченность в кол-вах'!BB17 - 'обеспеченность в кол-вах'!BC17 ) )</f>
        <v>0</v>
      </c>
      <c r="AB17" s="3">
        <f>IF( OR( NOT( ISNUMBER( 'обеспеченность в кол-вах'!BD17 ) ), NOT( ISNUMBER( 'обеспеченность в кол-вах'!BE17 ) ) ), "",  IF( 'обеспеченность в кол-вах'!BD17 &lt;= 'обеспеченность в кол-вах'!BE17, 0, 'обеспеченность в кол-вах'!BD17 - 'обеспеченность в кол-вах'!BE17 ) )</f>
        <v>0</v>
      </c>
      <c r="AC17" s="3">
        <f>IF( OR( NOT( ISNUMBER( 'обеспеченность в кол-вах'!BF17 ) ), NOT( ISNUMBER( 'обеспеченность в кол-вах'!BG17 ) ) ), "",  IF( 'обеспеченность в кол-вах'!BF17 &lt;= 'обеспеченность в кол-вах'!BG17, 0, 'обеспеченность в кол-вах'!BF17 - 'обеспеченность в кол-вах'!BG17 ) )</f>
        <v>0</v>
      </c>
      <c r="AD17" s="3">
        <f>IF( OR( NOT( ISNUMBER( 'обеспеченность в кол-вах'!BH17 ) ), NOT( ISNUMBER( 'обеспеченность в кол-вах'!BI17 ) ) ), "",  IF( 'обеспеченность в кол-вах'!BH17 &lt;= 'обеспеченность в кол-вах'!BI17, 0, 'обеспеченность в кол-вах'!BH17 - 'обеспеченность в кол-вах'!BI17 ) )</f>
        <v>0</v>
      </c>
      <c r="AE17" s="3" t="str">
        <f>IF( OR( NOT( ISNUMBER( 'обеспеченность в кол-вах'!BJ17 ) ), NOT( ISNUMBER( 'обеспеченность в кол-вах'!BK17 ) ) ), "",  IF( 'обеспеченность в кол-вах'!BJ17 &lt;= 'обеспеченность в кол-вах'!BK17, 0, 'обеспеченность в кол-вах'!BJ17 - 'обеспеченность в кол-вах'!BK17 ) )</f>
        <v/>
      </c>
      <c r="AF17" s="3" t="str">
        <f>IF( OR( NOT( ISNUMBER( 'обеспеченность в кол-вах'!BL17 ) ), NOT( ISNUMBER( 'обеспеченность в кол-вах'!BM17 ) ) ), "",  IF( 'обеспеченность в кол-вах'!BL17 &lt;= 'обеспеченность в кол-вах'!BM17, 0, 'обеспеченность в кол-вах'!BL17 - 'обеспеченность в кол-вах'!BM17 ) )</f>
        <v/>
      </c>
      <c r="AG17" s="3" t="str">
        <f>IF( OR( NOT( ISNUMBER( 'обеспеченность в кол-вах'!BN17 ) ), NOT( ISNUMBER( 'обеспеченность в кол-вах'!BO17 ) ) ), "",  IF( 'обеспеченность в кол-вах'!BN17 &lt;= 'обеспеченность в кол-вах'!BO17, 0, 'обеспеченность в кол-вах'!BN17 - 'обеспеченность в кол-вах'!BO17 ) )</f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24" customHeight="1">
      <c r="A18" s="2" t="s">
        <v>44</v>
      </c>
      <c r="B18" s="3">
        <f>IF( OR( COUNT(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кол-вах'!X18,'обеспеченность в кол-вах'!AB18,'обеспеченность в кол-вах'!AF18,'обеспеченность в кол-вах'!AJ18,'обеспеченность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 = 0, COUNT( 'обеспеченность в кол-вах'!C18,'обеспеченность в кол-вах'!E18,'обеспеченность в кол-вах'!G18,'обеспеченность в кол-вах'!M18,'обеспеченность в кол-вах'!O18,'обеспеченность в кол-вах'!Q18,'обеспеченность в кол-вах'!S18,'обеспеченность в кол-вах'!U18,'обеспеченность в кол-вах'!Y18,'обеспеченность в кол-вах'!AC18,'обеспеченность в кол-вах'!AG18,'обеспеченность в кол-вах'!AK18,'обеспеченность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кол-вах'!BI18,'обеспеченность в кол-вах'!BK18,'обеспеченность в кол-вах'!BM18,'обеспеченность в кол-вах'!BO6 ) = 0 ), "", IF( SUM(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кол-вах'!X18,'обеспеченность в кол-вах'!AB18,'обеспеченность в кол-вах'!AF18,'обеспеченность в кол-вах'!AJ18,'обеспеченность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 = 0, "", ROUND( 100 * SUM( 'обеспеченность в кол-вах'!C18,'обеспеченность в кол-вах'!E18,'обеспеченность в кол-вах'!G18,'обеспеченность в кол-вах'!M18,'обеспеченность в кол-вах'!O18,'обеспеченность в кол-вах'!Q18,'обеспеченность в кол-вах'!S18,'обеспеченность в кол-вах'!U18,'обеспеченность в кол-вах'!Y18,'обеспеченность в кол-вах'!AC18,'обеспеченность в кол-вах'!AG18,'обеспеченность в кол-вах'!AK18,'обеспеченность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кол-вах'!BI18,'обеспеченность в кол-вах'!BK18,'обеспеченность в кол-вах'!BM18,'обеспеченность в кол-вах'!BO6 ) / SUM(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кол-вах'!X18,'обеспеченность в кол-вах'!AB18,'обеспеченность в кол-вах'!AF18,'обеспеченность в кол-вах'!AJ18,'обеспеченность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кол-вах'!BN6 ), 2 ) )  )</f>
        <v>111.11</v>
      </c>
      <c r="C18" s="3">
        <f>IF( OR( COUNT(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кол-вах'!Z18,'обеспеченность в кол-вах'!AD18,'обеспеченность в кол-вах'!AH18,'обеспеченность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 = 0, COUNT( 'обеспеченность в кол-вах'!C18,'обеспеченность в кол-вах'!E18,'обеспеченность в кол-вах'!G18,'обеспеченность в кол-вах'!M18,'обеспеченность в кол-вах'!O18,'обеспеченность в кол-вах'!Q18,'обеспеченность в кол-вах'!S18,'обеспеченность в кол-вах'!U18,'обеспеченность в кол-вах'!AA18,'обеспеченность в кол-вах'!AE18,'обеспеченность в кол-вах'!AI18,'обеспеченность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кол-вах'!BI18,'обеспеченность в кол-вах'!BK18,'обеспеченность в кол-вах'!BM18,'обеспеченность в кол-вах'!BO6 ) = 0 ), "", IF( SUM(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кол-вах'!Z18,'обеспеченность в кол-вах'!AD18,'обеспеченность в кол-вах'!AH18,'обеспеченность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 = 0, "", ROUND( 100 * SUM( 'обеспеченность в кол-вах'!C18,'обеспеченность в кол-вах'!E18,'обеспеченность в кол-вах'!G18,'обеспеченность в кол-вах'!M18,'обеспеченность в кол-вах'!O18,'обеспеченность в кол-вах'!Q18,'обеспеченность в кол-вах'!S18,'обеспеченность в кол-вах'!U18,'обеспеченность в кол-вах'!AA18,'обеспеченность в кол-вах'!AE18,'обеспеченность в кол-вах'!AI18,'обеспеченность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кол-вах'!BI18,'обеспеченность в кол-вах'!BK18,'обеспеченность в кол-вах'!BM18,'обеспеченность в кол-вах'!BO6 ) / SUM( 'обеспеченность в кол-вах'!B18,'обеспеченность в кол-вах'!D18,'обеспеченность в кол-вах'!F18,'обеспеченность в кол-вах'!L18,'обеспеченность в кол-вах'!N18,'обеспеченность в кол-вах'!P18,'обеспеченность в кол-вах'!R18,'обеспеченность в кол-вах'!T18,'обеспеченность в кол-вах'!Z18,'обеспеченность в кол-вах'!AD18,'обеспеченность в кол-вах'!AH18,'обеспеченность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кол-вах'!BH18,'обеспеченность в кол-вах'!BJ18,'обеспеченность в кол-вах'!BL18,'обеспеченность в кол-вах'!BN6 ), 2 ) )  )</f>
        <v>111.11</v>
      </c>
      <c r="D18" s="3">
        <f>IF( OR( NOT( ISNUMBER( 'обеспеченность в кол-вах'!B18 ) ), NOT( ISNUMBER( 'обеспеченность в кол-вах'!C18 ) ) ), "",  IF( 'обеспеченность в кол-вах'!B18 &lt;= 'обеспеченность в кол-вах'!C18, 0, 'обеспеченность в кол-вах'!B18 - 'обеспеченность в кол-вах'!C18 ) )</f>
        <v>0</v>
      </c>
      <c r="E18" s="3" t="str">
        <f>IF( OR( NOT( ISNUMBER( 'обеспеченность в кол-вах'!D18 ) ), NOT( ISNUMBER( 'обеспеченность в кол-вах'!E18 ) ) ), "",  IF( 'обеспеченность в кол-вах'!D18 &lt;= 'обеспеченность в кол-вах'!E18, 0, 'обеспеченность в кол-вах'!D18 - 'обеспеченность в кол-вах'!E18 ) )</f>
        <v/>
      </c>
      <c r="F18" s="3">
        <f>IF( OR( NOT( ISNUMBER( 'обеспеченность в кол-вах'!F18 ) ), NOT( ISNUMBER( 'обеспеченность в кол-вах'!G18 ) ) ), "",  IF( 'обеспеченность в кол-вах'!F18 &lt;= 'обеспеченность в кол-вах'!G18, 0, 'обеспеченность в кол-вах'!F18 - 'обеспеченность в кол-вах'!G18 ) )</f>
        <v>0</v>
      </c>
      <c r="G18" s="3">
        <f>IF( OR( NOT( ISNUMBER( 'обеспеченность в кол-вах'!L18 ) ), NOT( ISNUMBER( 'обеспеченность в кол-вах'!M18 ) ) ), "",  IF( 'обеспеченность в кол-вах'!L18 &lt;= 'обеспеченность в кол-вах'!M18, 0, 'обеспеченность в кол-вах'!L18 - 'обеспеченность в кол-вах'!M18 ) )</f>
        <v>0</v>
      </c>
      <c r="H18" s="3">
        <f>IF( OR( NOT( ISNUMBER( 'обеспеченность в кол-вах'!N18 ) ), NOT( ISNUMBER( 'обеспеченность в кол-вах'!O18 ) ) ), "",  IF( 'обеспеченность в кол-вах'!N18 &lt;= 'обеспеченность в кол-вах'!O18, 0, 'обеспеченность в кол-вах'!N18 - 'обеспеченность в кол-вах'!O18 ) )</f>
        <v>0</v>
      </c>
      <c r="I18" s="3">
        <f>IF( OR( NOT( ISNUMBER( 'обеспеченность в кол-вах'!P18 ) ), NOT( ISNUMBER( 'обеспеченность в кол-вах'!Q18 ) ) ), "",  IF( 'обеспеченность в кол-вах'!P18 &lt;= 'обеспеченность в кол-вах'!Q18, 0, 'обеспеченность в кол-вах'!P18 - 'обеспеченность в кол-вах'!Q18 ) )</f>
        <v>0</v>
      </c>
      <c r="J18" s="3">
        <f>IF( OR( NOT( ISNUMBER( 'обеспеченность в кол-вах'!R18 ) ), NOT( ISNUMBER( 'обеспеченность в кол-вах'!S18 ) ) ), "",  IF( 'обеспеченность в кол-вах'!R18 &lt;= 'обеспеченность в кол-вах'!S18, 0, 'обеспеченность в кол-вах'!R18 - 'обеспеченность в кол-вах'!S18 ) )</f>
        <v>0</v>
      </c>
      <c r="K18" s="3" t="str">
        <f>IF( OR( NOT( ISNUMBER( 'обеспеченность в кол-вах'!T18 ) ), NOT( ISNUMBER( 'обеспеченность в кол-вах'!U18 ) ) ), "",  IF( 'обеспеченность в кол-вах'!T18 &lt;= 'обеспеченность в кол-вах'!U18, 0, 'обеспеченность в кол-вах'!T18 - 'обеспеченность в кол-вах'!U18 ) )</f>
        <v/>
      </c>
      <c r="L18" s="3" t="str">
        <f>IF( OR( NOT( ISNUMBER( 'обеспеченность в кол-вах'!X18 ) ), NOT( ISNUMBER( 'обеспеченность в кол-вах'!Y18 ) ) ), "",  IF( 'обеспеченность в кол-вах'!X18 &lt;= 'обеспеченность в кол-вах'!Y18, 0, 'обеспеченность в кол-вах'!X18 - 'обеспеченность в кол-вах'!Y18 ) )</f>
        <v/>
      </c>
      <c r="M18" s="3" t="str">
        <f>IF( OR( NOT( ISNUMBER( 'обеспеченность в кол-вах'!Z18 ) ), NOT( ISNUMBER( 'обеспеченность в кол-вах'!AA18 ) ) ), "",  IF( 'обеспеченность в кол-вах'!Z18 &lt;= 'обеспеченность в кол-вах'!AA18, 0, 'обеспеченность в кол-вах'!Z18 - 'обеспеченность в кол-вах'!AA18 ) )</f>
        <v/>
      </c>
      <c r="N18" s="3">
        <f>IF( OR( NOT( ISNUMBER( 'обеспеченность в кол-вах'!AB18 ) ), NOT( ISNUMBER( 'обеспеченность в кол-вах'!AC18 ) ) ), "",  IF( 'обеспеченность в кол-вах'!AB18 &lt;= 'обеспеченность в кол-вах'!AC18, 0, 'обеспеченность в кол-вах'!AB18 - 'обеспеченность в кол-вах'!AC18 ) )</f>
        <v>6</v>
      </c>
      <c r="O18" s="3">
        <f>IF( OR( NOT( ISNUMBER( 'обеспеченность в кол-вах'!AD18 ) ), NOT( ISNUMBER( 'обеспеченность в кол-вах'!AE18 ) ) ), "",  IF( 'обеспеченность в кол-вах'!AD18 &lt;= 'обеспеченность в кол-вах'!AE18, 0, 'обеспеченность в кол-вах'!AD18 - 'обеспеченность в кол-вах'!AE18 ) )</f>
        <v>6</v>
      </c>
      <c r="P18" s="3" t="str">
        <f>IF( OR( NOT( ISNUMBER( 'обеспеченность в кол-вах'!AF18 ) ), NOT( ISNUMBER( 'обеспеченность в кол-вах'!AG18 ) ) ), "",  IF( 'обеспеченность в кол-вах'!AF18 &lt;= 'обеспеченность в кол-вах'!AG18, 0, 'обеспеченность в кол-вах'!AF18 - 'обеспеченность в кол-вах'!AG18 ) )</f>
        <v/>
      </c>
      <c r="Q18" s="3" t="str">
        <f>IF( OR( NOT( ISNUMBER( 'обеспеченность в кол-вах'!AH18 ) ), NOT( ISNUMBER( 'обеспеченность в кол-вах'!AI18 ) ) ), "",  IF( 'обеспеченность в кол-вах'!AH18 &lt;= 'обеспеченность в кол-вах'!AI18, 0, 'обеспеченность в кол-вах'!AH18 - 'обеспеченность в кол-вах'!AI18 ) )</f>
        <v/>
      </c>
      <c r="R18" s="3">
        <f>IF( OR( NOT( ISNUMBER( 'обеспеченность в кол-вах'!AJ18 ) ), NOT( ISNUMBER( 'обеспеченность в кол-вах'!AK18 ) ) ), "",  IF( 'обеспеченность в кол-вах'!AJ18 &lt;= 'обеспеченность в кол-вах'!AK18, 0, 'обеспеченность в кол-вах'!AJ18 - 'обеспеченность в кол-вах'!AK18 ) )</f>
        <v>13</v>
      </c>
      <c r="S18" s="3">
        <f>IF( OR( NOT( ISNUMBER( 'обеспеченность в кол-вах'!AL18 ) ), NOT( ISNUMBER( 'обеспеченность в кол-вах'!AM18 ) ) ), "",  IF( 'обеспеченность в кол-вах'!AL18 &lt;= 'обеспеченность в кол-вах'!AM18, 0, 'обеспеченность в кол-вах'!AL18 - 'обеспеченность в кол-вах'!AM18 ) )</f>
        <v>13</v>
      </c>
      <c r="T18" s="3">
        <f>IF( OR( NOT( ISNUMBER( 'обеспеченность в кол-вах'!AN18 ) ), NOT( ISNUMBER( 'обеспеченность в кол-вах'!AO18 ) ) ), "",  IF( 'обеспеченность в кол-вах'!AN18 &lt;= 'обеспеченность в кол-вах'!AO18, 0, 'обеспеченность в кол-вах'!AN18 - 'обеспеченность в кол-вах'!AO18 ) )</f>
        <v>0</v>
      </c>
      <c r="U18" s="3">
        <f>IF( OR( NOT( ISNUMBER( 'обеспеченность в кол-вах'!AP18 ) ), NOT( ISNUMBER( 'обеспеченность в кол-вах'!AQ18 ) ) ), "",  IF( 'обеспеченность в кол-вах'!AP18 &lt;= 'обеспеченность в кол-вах'!AQ18, 0, 'обеспеченность в кол-вах'!AP18 - 'обеспеченность в кол-вах'!AQ18 ) )</f>
        <v>0</v>
      </c>
      <c r="V18" s="3">
        <f>IF( OR( NOT( ISNUMBER( 'обеспеченность в кол-вах'!AR18 ) ), NOT( ISNUMBER( 'обеспеченность в кол-вах'!AS18 ) ) ), "",  IF( 'обеспеченность в кол-вах'!AR18 &lt;= 'обеспеченность в кол-вах'!AS18, 0, 'обеспеченность в кол-вах'!AR18 - 'обеспеченность в кол-вах'!AS18 ) )</f>
        <v>0</v>
      </c>
      <c r="W18" s="3" t="str">
        <f>IF( OR( NOT( ISNUMBER( 'обеспеченность в кол-вах'!AT18 ) ), NOT( ISNUMBER( 'обеспеченность в кол-вах'!AU18 ) ) ), "",  IF( 'обеспеченность в кол-вах'!AT18 &lt;= 'обеспеченность в кол-вах'!AU18, 0, 'обеспеченность в кол-вах'!AT18 - 'обеспеченность в кол-вах'!AU18 ) )</f>
        <v/>
      </c>
      <c r="X18" s="3">
        <f>IF( OR( NOT( ISNUMBER( 'обеспеченность в кол-вах'!AV18 ) ), NOT( ISNUMBER( 'обеспеченность в кол-вах'!AW18 ) ) ), "",  IF( 'обеспеченность в кол-вах'!AV18 &lt;= 'обеспеченность в кол-вах'!AW18, 0, 'обеспеченность в кол-вах'!AV18 - 'обеспеченность в кол-вах'!AW18 ) )</f>
        <v>0</v>
      </c>
      <c r="Y18" s="3" t="str">
        <f>IF( OR( NOT( ISNUMBER( 'обеспеченность в кол-вах'!AX18 ) ), NOT( ISNUMBER( 'обеспеченность в кол-вах'!AY18 ) ) ), "",  IF( 'обеспеченность в кол-вах'!AX18 &lt;= 'обеспеченность в кол-вах'!AY18, 0, 'обеспеченность в кол-вах'!AX18 - 'обеспеченность в кол-вах'!AY18 ) )</f>
        <v/>
      </c>
      <c r="Z18" s="3">
        <f>IF( OR( NOT( ISNUMBER( 'обеспеченность в кол-вах'!AZ18 ) ), NOT( ISNUMBER( 'обеспеченность в кол-вах'!BA18 ) ) ), "",  IF( 'обеспеченность в кол-вах'!AZ18 &lt;= 'обеспеченность в кол-вах'!BA18, 0, 'обеспеченность в кол-вах'!AZ18 - 'обеспеченность в кол-вах'!BA18 ) )</f>
        <v>0</v>
      </c>
      <c r="AA18" s="3">
        <f>IF( OR( NOT( ISNUMBER( 'обеспеченность в кол-вах'!BB18 ) ), NOT( ISNUMBER( 'обеспеченность в кол-вах'!BC18 ) ) ), "",  IF( 'обеспеченность в кол-вах'!BB18 &lt;= 'обеспеченность в кол-вах'!BC18, 0, 'обеспеченность в кол-вах'!BB18 - 'обеспеченность в кол-вах'!BC18 ) )</f>
        <v>0</v>
      </c>
      <c r="AB18" s="3">
        <f>IF( OR( NOT( ISNUMBER( 'обеспеченность в кол-вах'!BD18 ) ), NOT( ISNUMBER( 'обеспеченность в кол-вах'!BE18 ) ) ), "",  IF( 'обеспеченность в кол-вах'!BD18 &lt;= 'обеспеченность в кол-вах'!BE18, 0, 'обеспеченность в кол-вах'!BD18 - 'обеспеченность в кол-вах'!BE18 ) )</f>
        <v>0</v>
      </c>
      <c r="AC18" s="3">
        <f>IF( OR( NOT( ISNUMBER( 'обеспеченность в кол-вах'!BF18 ) ), NOT( ISNUMBER( 'обеспеченность в кол-вах'!BG18 ) ) ), "",  IF( 'обеспеченность в кол-вах'!BF18 &lt;= 'обеспеченность в кол-вах'!BG18, 0, 'обеспеченность в кол-вах'!BF18 - 'обеспеченность в кол-вах'!BG18 ) )</f>
        <v>0</v>
      </c>
      <c r="AD18" s="3">
        <f>IF( OR( NOT( ISNUMBER( 'обеспеченность в кол-вах'!BH18 ) ), NOT( ISNUMBER( 'обеспеченность в кол-вах'!BI18 ) ) ), "",  IF( 'обеспеченность в кол-вах'!BH18 &lt;= 'обеспеченность в кол-вах'!BI18, 0, 'обеспеченность в кол-вах'!BH18 - 'обеспеченность в кол-вах'!BI18 ) )</f>
        <v>0</v>
      </c>
      <c r="AE18" s="3" t="str">
        <f>IF( OR( NOT( ISNUMBER( 'обеспеченность в кол-вах'!BJ18 ) ), NOT( ISNUMBER( 'обеспеченность в кол-вах'!BK18 ) ) ), "",  IF( 'обеспеченность в кол-вах'!BJ18 &lt;= 'обеспеченность в кол-вах'!BK18, 0, 'обеспеченность в кол-вах'!BJ18 - 'обеспеченность в кол-вах'!BK18 ) )</f>
        <v/>
      </c>
      <c r="AF18" s="3" t="str">
        <f>IF( OR( NOT( ISNUMBER( 'обеспеченность в кол-вах'!BL18 ) ), NOT( ISNUMBER( 'обеспеченность в кол-вах'!BM18 ) ) ), "",  IF( 'обеспеченность в кол-вах'!BL18 &lt;= 'обеспеченность в кол-вах'!BM18, 0, 'обеспеченность в кол-вах'!BL18 - 'обеспеченность в кол-вах'!BM18 ) )</f>
        <v/>
      </c>
      <c r="AG18" s="3" t="str">
        <f>IF( OR( NOT( ISNUMBER( 'обеспеченность в кол-вах'!BN18 ) ), NOT( ISNUMBER( 'обеспеченность в кол-вах'!BO18 ) ) ), "",  IF( 'обеспеченность в кол-вах'!BN18 &lt;= 'обеспеченность в кол-вах'!BO18, 0, 'обеспеченность в кол-вах'!BN18 - 'обеспеченность в кол-вах'!BO18 ) )</f>
        <v/>
      </c>
    </row>
    <row r="19" spans="1:43" ht="24" customHeight="1">
      <c r="A19" s="2" t="s">
        <v>45</v>
      </c>
      <c r="B19" s="4">
        <f>IF( OR( COUNT(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кол-вах'!X19,'обеспеченность в кол-вах'!AB19,'обеспеченность в кол-вах'!AF19,'обеспеченность в кол-вах'!AJ19,'обеспеченность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 = 0, COUNT( 'обеспеченность в кол-вах'!C19,'обеспеченность в кол-вах'!E19,'обеспеченность в кол-вах'!G19,'обеспеченность в кол-вах'!M19,'обеспеченность в кол-вах'!O19,'обеспеченность в кол-вах'!Q19,'обеспеченность в кол-вах'!S19,'обеспеченность в кол-вах'!U19,'обеспеченность в кол-вах'!Y19,'обеспеченность в кол-вах'!AC19,'обеспеченность в кол-вах'!AG19,'обеспеченность в кол-вах'!AK19,'обеспеченность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кол-вах'!BI19,'обеспеченность в кол-вах'!BK19,'обеспеченность в кол-вах'!BM19,'обеспеченность в кол-вах'!BO6 ) = 0 ), "", IF( SUM(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кол-вах'!X19,'обеспеченность в кол-вах'!AB19,'обеспеченность в кол-вах'!AF19,'обеспеченность в кол-вах'!AJ19,'обеспеченность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 = 0, "", ROUND( 100 * SUM( 'обеспеченность в кол-вах'!C19,'обеспеченность в кол-вах'!E19,'обеспеченность в кол-вах'!G19,'обеспеченность в кол-вах'!M19,'обеспеченность в кол-вах'!O19,'обеспеченность в кол-вах'!Q19,'обеспеченность в кол-вах'!S19,'обеспеченность в кол-вах'!U19,'обеспеченность в кол-вах'!Y19,'обеспеченность в кол-вах'!AC19,'обеспеченность в кол-вах'!AG19,'обеспеченность в кол-вах'!AK19,'обеспеченность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кол-вах'!BI19,'обеспеченность в кол-вах'!BK19,'обеспеченность в кол-вах'!BM19,'обеспеченность в кол-вах'!BO6 ) / SUM(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кол-вах'!X19,'обеспеченность в кол-вах'!AB19,'обеспеченность в кол-вах'!AF19,'обеспеченность в кол-вах'!AJ19,'обеспеченность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кол-вах'!BN6 ), 2 ) )  )</f>
        <v>118.25</v>
      </c>
      <c r="C19" s="4">
        <f>IF( OR( COUNT(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кол-вах'!Z19,'обеспеченность в кол-вах'!AD19,'обеспеченность в кол-вах'!AH19,'обеспеченность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 = 0, COUNT( 'обеспеченность в кол-вах'!C19,'обеспеченность в кол-вах'!E19,'обеспеченность в кол-вах'!G19,'обеспеченность в кол-вах'!M19,'обеспеченность в кол-вах'!O19,'обеспеченность в кол-вах'!Q19,'обеспеченность в кол-вах'!S19,'обеспеченность в кол-вах'!U19,'обеспеченность в кол-вах'!AA19,'обеспеченность в кол-вах'!AE19,'обеспеченность в кол-вах'!AI19,'обеспеченность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кол-вах'!BI19,'обеспеченность в кол-вах'!BK19,'обеспеченность в кол-вах'!BM19,'обеспеченность в кол-вах'!BO6 ) = 0 ), "", IF( SUM(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кол-вах'!Z19,'обеспеченность в кол-вах'!AD19,'обеспеченность в кол-вах'!AH19,'обеспеченность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 = 0, "", ROUND( 100 * SUM( 'обеспеченность в кол-вах'!C19,'обеспеченность в кол-вах'!E19,'обеспеченность в кол-вах'!G19,'обеспеченность в кол-вах'!M19,'обеспеченность в кол-вах'!O19,'обеспеченность в кол-вах'!Q19,'обеспеченность в кол-вах'!S19,'обеспеченность в кол-вах'!U19,'обеспеченность в кол-вах'!AA19,'обеспеченность в кол-вах'!AE19,'обеспеченность в кол-вах'!AI19,'обеспеченность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кол-вах'!BI19,'обеспеченность в кол-вах'!BK19,'обеспеченность в кол-вах'!BM19,'обеспеченность в кол-вах'!BO6 ) / SUM( 'обеспеченность в кол-вах'!B19,'обеспеченность в кол-вах'!D19,'обеспеченность в кол-вах'!F19,'обеспеченность в кол-вах'!L19,'обеспеченность в кол-вах'!N19,'обеспеченность в кол-вах'!P19,'обеспеченность в кол-вах'!R19,'обеспеченность в кол-вах'!T19,'обеспеченность в кол-вах'!Z19,'обеспеченность в кол-вах'!AD19,'обеспеченность в кол-вах'!AH19,'обеспеченность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кол-вах'!BH19,'обеспеченность в кол-вах'!BJ19,'обеспеченность в кол-вах'!BL19,'обеспеченность в кол-вах'!BN6 ), 2 ) )  )</f>
        <v>118.25</v>
      </c>
      <c r="D19" s="4">
        <f t="shared" ref="D19:AG19" si="2">IF( COUNT( D17:D18 ) = 0, "", SUM( D17:D18 ) )</f>
        <v>0</v>
      </c>
      <c r="E19" s="4" t="str">
        <f t="shared" si="2"/>
        <v/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>
        <f t="shared" si="2"/>
        <v>6</v>
      </c>
      <c r="O19" s="4">
        <f t="shared" si="2"/>
        <v>6</v>
      </c>
      <c r="P19" s="4" t="str">
        <f t="shared" si="2"/>
        <v/>
      </c>
      <c r="Q19" s="4" t="str">
        <f t="shared" si="2"/>
        <v/>
      </c>
      <c r="R19" s="4">
        <f t="shared" si="2"/>
        <v>25</v>
      </c>
      <c r="S19" s="4">
        <f t="shared" si="2"/>
        <v>25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 t="str">
        <f t="shared" si="2"/>
        <v/>
      </c>
      <c r="X19" s="4">
        <f t="shared" si="2"/>
        <v>0</v>
      </c>
      <c r="Y19" s="4" t="str">
        <f t="shared" si="2"/>
        <v/>
      </c>
      <c r="Z19" s="4">
        <f t="shared" si="2"/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  <c r="AD19" s="4">
        <f t="shared" si="2"/>
        <v>0</v>
      </c>
      <c r="AE19" s="4" t="str">
        <f t="shared" si="2"/>
        <v/>
      </c>
      <c r="AF19" s="4" t="str">
        <f t="shared" si="2"/>
        <v/>
      </c>
      <c r="AG19" s="4" t="str">
        <f t="shared" si="2"/>
        <v/>
      </c>
    </row>
    <row r="20" spans="1:43" ht="24" customHeight="1">
      <c r="A20" s="2" t="s">
        <v>46</v>
      </c>
      <c r="B20" s="4">
        <f>IF( OR( COUNT(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кол-вах'!X20,'обеспеченность в кол-вах'!AB20,'обеспеченность в кол-вах'!AF20,'обеспеченность в кол-вах'!AJ20,'обеспеченность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 = 0, COUNT( 'обеспеченность в кол-вах'!C20,'обеспеченность в кол-вах'!E20,'обеспеченность в кол-вах'!G20,'обеспеченность в кол-вах'!M20,'обеспеченность в кол-вах'!O20,'обеспеченность в кол-вах'!Q20,'обеспеченность в кол-вах'!S20,'обеспеченность в кол-вах'!U20,'обеспеченность в кол-вах'!Y20,'обеспеченность в кол-вах'!AC20,'обеспеченность в кол-вах'!AG20,'обеспеченность в кол-вах'!AK20,'обеспеченность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кол-вах'!BI20,'обеспеченность в кол-вах'!BK20,'обеспеченность в кол-вах'!BM20,'обеспеченность в кол-вах'!BO6 ) = 0 ), "", IF( SUM(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кол-вах'!X20,'обеспеченность в кол-вах'!AB20,'обеспеченность в кол-вах'!AF20,'обеспеченность в кол-вах'!AJ20,'обеспеченность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 = 0, "", ROUND( 100 * SUM( 'обеспеченность в кол-вах'!C20,'обеспеченность в кол-вах'!E20,'обеспеченность в кол-вах'!G20,'обеспеченность в кол-вах'!M20,'обеспеченность в кол-вах'!O20,'обеспеченность в кол-вах'!Q20,'обеспеченность в кол-вах'!S20,'обеспеченность в кол-вах'!U20,'обеспеченность в кол-вах'!Y20,'обеспеченность в кол-вах'!AC20,'обеспеченность в кол-вах'!AG20,'обеспеченность в кол-вах'!AK20,'обеспеченность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кол-вах'!BI20,'обеспеченность в кол-вах'!BK20,'обеспеченность в кол-вах'!BM20,'обеспеченность в кол-вах'!BO6 ) / SUM(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кол-вах'!X20,'обеспеченность в кол-вах'!AB20,'обеспеченность в кол-вах'!AF20,'обеспеченность в кол-вах'!AJ20,'обеспеченность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кол-вах'!BN6 ), 2 ) )  )</f>
        <v>122.91</v>
      </c>
      <c r="C20" s="4">
        <f>IF( OR( COUNT(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кол-вах'!Z20,'обеспеченность в кол-вах'!AD20,'обеспеченность в кол-вах'!AH20,'обеспеченность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 = 0, COUNT( 'обеспеченность в кол-вах'!C20,'обеспеченность в кол-вах'!E20,'обеспеченность в кол-вах'!G20,'обеспеченность в кол-вах'!M20,'обеспеченность в кол-вах'!O20,'обеспеченность в кол-вах'!Q20,'обеспеченность в кол-вах'!S20,'обеспеченность в кол-вах'!U20,'обеспеченность в кол-вах'!AA20,'обеспеченность в кол-вах'!AE20,'обеспеченность в кол-вах'!AI20,'обеспеченность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кол-вах'!BI20,'обеспеченность в кол-вах'!BK20,'обеспеченность в кол-вах'!BM20,'обеспеченность в кол-вах'!BO6 ) = 0 ), "", IF( SUM(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кол-вах'!Z20,'обеспеченность в кол-вах'!AD20,'обеспеченность в кол-вах'!AH20,'обеспеченность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 = 0, "", ROUND( 100 * SUM( 'обеспеченность в кол-вах'!C20,'обеспеченность в кол-вах'!E20,'обеспеченность в кол-вах'!G20,'обеспеченность в кол-вах'!M20,'обеспеченность в кол-вах'!O20,'обеспеченность в кол-вах'!Q20,'обеспеченность в кол-вах'!S20,'обеспеченность в кол-вах'!U20,'обеспеченность в кол-вах'!AA20,'обеспеченность в кол-вах'!AE20,'обеспеченность в кол-вах'!AI20,'обеспеченность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кол-вах'!BI20,'обеспеченность в кол-вах'!BK20,'обеспеченность в кол-вах'!BM20,'обеспеченность в кол-вах'!BO6 ) / SUM( 'обеспеченность в кол-вах'!B20,'обеспеченность в кол-вах'!D20,'обеспеченность в кол-вах'!F20,'обеспеченность в кол-вах'!L20,'обеспеченность в кол-вах'!N20,'обеспеченность в кол-вах'!P20,'обеспеченность в кол-вах'!R20,'обеспеченность в кол-вах'!T20,'обеспеченность в кол-вах'!Z20,'обеспеченность в кол-вах'!AD20,'обеспеченность в кол-вах'!AH20,'обеспеченность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кол-вах'!BH20,'обеспеченность в кол-вах'!BJ20,'обеспеченность в кол-вах'!BL20,'обеспеченность в кол-вах'!BN6 ), 2 ) )  )</f>
        <v>101.53</v>
      </c>
      <c r="D20" s="4">
        <f t="shared" ref="D20:AG20" si="3">IF( COUNT( D10,D16,D19 ) = 0, "", SUM( D10,D16,D19 ) )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19</v>
      </c>
      <c r="M20" s="4">
        <f t="shared" si="3"/>
        <v>307</v>
      </c>
      <c r="N20" s="4">
        <f t="shared" si="3"/>
        <v>7</v>
      </c>
      <c r="O20" s="4">
        <f t="shared" si="3"/>
        <v>278</v>
      </c>
      <c r="P20" s="4">
        <f t="shared" si="3"/>
        <v>53</v>
      </c>
      <c r="Q20" s="4">
        <f t="shared" si="3"/>
        <v>343</v>
      </c>
      <c r="R20" s="4">
        <f t="shared" si="3"/>
        <v>123</v>
      </c>
      <c r="S20" s="4">
        <f t="shared" si="3"/>
        <v>475</v>
      </c>
      <c r="T20" s="4">
        <f t="shared" si="3"/>
        <v>0</v>
      </c>
      <c r="U20" s="4">
        <f t="shared" si="3"/>
        <v>1</v>
      </c>
      <c r="V20" s="4">
        <f t="shared" si="3"/>
        <v>0</v>
      </c>
      <c r="W20" s="4" t="str">
        <f t="shared" si="3"/>
        <v/>
      </c>
      <c r="X20" s="4">
        <f t="shared" si="3"/>
        <v>0</v>
      </c>
      <c r="Y20" s="4">
        <f t="shared" si="3"/>
        <v>0</v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>
        <f t="shared" si="3"/>
        <v>0</v>
      </c>
      <c r="AD20" s="4">
        <f t="shared" si="3"/>
        <v>0</v>
      </c>
      <c r="AE20" s="4">
        <f t="shared" si="3"/>
        <v>0</v>
      </c>
      <c r="AF20" s="4" t="str">
        <f t="shared" si="3"/>
        <v/>
      </c>
      <c r="AG20" s="4">
        <f t="shared" si="3"/>
        <v>0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2" spans="1:43">
      <c r="Y22" s="13" t="s">
        <v>57</v>
      </c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43"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43"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43">
      <c r="Y25" s="24" t="s">
        <v>64</v>
      </c>
      <c r="Z25" s="14"/>
      <c r="AA25" s="14"/>
      <c r="AB25" s="14"/>
      <c r="AC25" s="14"/>
      <c r="AD25" s="14"/>
      <c r="AE25" s="14"/>
      <c r="AF25" s="14"/>
      <c r="AG25" s="14"/>
      <c r="AH25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Y22:AH22"/>
    <mergeCell ref="Y25:AH25"/>
    <mergeCell ref="B1:S1"/>
    <mergeCell ref="B2:S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4:A5"/>
    <mergeCell ref="B4:C4"/>
    <mergeCell ref="AB4:AB5"/>
    <mergeCell ref="AC4:AC5"/>
    <mergeCell ref="AD4:AD5"/>
    <mergeCell ref="W4:W5"/>
    <mergeCell ref="X4:X5"/>
    <mergeCell ref="Y4:Y5"/>
    <mergeCell ref="Z4:Z5"/>
    <mergeCell ref="AA4:AA5"/>
    <mergeCell ref="R4:R5"/>
    <mergeCell ref="P4:P5"/>
    <mergeCell ref="Q4:Q5"/>
    <mergeCell ref="U4:U5"/>
    <mergeCell ref="V4:V5"/>
    <mergeCell ref="S4:S5"/>
    <mergeCell ref="AH17:AQ17"/>
    <mergeCell ref="AH20:AQ20"/>
    <mergeCell ref="T4:T5"/>
    <mergeCell ref="N4:N5"/>
    <mergeCell ref="O4:O5"/>
    <mergeCell ref="AG4:AG5"/>
    <mergeCell ref="AE4:AE5"/>
    <mergeCell ref="AF4:A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обеспеченность в кол-вах</vt:lpstr>
      <vt:lpstr>обеспеченность в процентах</vt:lpstr>
      <vt:lpstr>общая обеспеченность</vt:lpstr>
      <vt:lpstr>потребность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Любовь Алексеевна</cp:lastModifiedBy>
  <cp:lastPrinted>2016-08-15T05:14:23Z</cp:lastPrinted>
  <dcterms:created xsi:type="dcterms:W3CDTF">2016-06-17T03:23:39Z</dcterms:created>
  <dcterms:modified xsi:type="dcterms:W3CDTF">2017-05-12T07:05:58Z</dcterms:modified>
  <cp:category/>
</cp:coreProperties>
</file>